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10" windowWidth="15180" windowHeight="4515" activeTab="0"/>
  </bookViews>
  <sheets>
    <sheet name="MNW fit" sheetId="1" r:id="rId1"/>
    <sheet name="GSI-APPROX" sheetId="2" r:id="rId2"/>
  </sheets>
  <definedNames>
    <definedName name="solver_adj" localSheetId="0" hidden="1">'MNW fit'!$B$7:$B$9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'MNW fit'!$E$21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<sst xmlns="http://schemas.openxmlformats.org/spreadsheetml/2006/main" count="42" uniqueCount="32">
  <si>
    <t>I(kA)</t>
  </si>
  <si>
    <t>Bo(T)</t>
  </si>
  <si>
    <t>b2</t>
  </si>
  <si>
    <t>b4</t>
  </si>
  <si>
    <t>b6</t>
  </si>
  <si>
    <t>b8</t>
  </si>
  <si>
    <t>b10</t>
  </si>
  <si>
    <t>b12</t>
  </si>
  <si>
    <t xml:space="preserve">  POISSON - approx GSI CROSS SECTION           file=GSI-APPROX.LOG;1</t>
  </si>
  <si>
    <t xml:space="preserve">  Bo(Tesla) or I(kAmp)</t>
  </si>
  <si>
    <t>TF(T/kA)</t>
  </si>
  <si>
    <r>
      <t xml:space="preserve"> T.F.(T/kA);   </t>
    </r>
    <r>
      <rPr>
        <sz val="10"/>
        <color indexed="22"/>
        <rFont val="Arial"/>
        <family val="2"/>
      </rPr>
      <t>Harmonics bn (Prime Units)</t>
    </r>
  </si>
  <si>
    <t>Note: Approximate model -- OK for transfer function calculations (a few parts in 1,000), not good for harmonic computation</t>
  </si>
  <si>
    <t>Iss ~7.56 kA</t>
  </si>
  <si>
    <t>Bss~4.38 T</t>
  </si>
  <si>
    <t>Ramesh Gupta, 1/28/03</t>
  </si>
  <si>
    <t>Based on Arup's short sample data Ic(@5T) = 8.11 kA (4/27/01, Cable: GSI-00001-L1, Cool Down 4042 to 4.44K),</t>
  </si>
  <si>
    <t xml:space="preserve">                  the following is an approximate value of short sample of GSI dipole:  </t>
  </si>
  <si>
    <t xml:space="preserve">PS (for future reference: POISSON model on BNLADA is [gupta.lhc]gsi-approx.dat; </t>
  </si>
  <si>
    <t>short sample computed with [gupta.critcur]autoic90).</t>
  </si>
  <si>
    <t>Fit</t>
  </si>
  <si>
    <t>C</t>
  </si>
  <si>
    <t>D</t>
  </si>
  <si>
    <t>n</t>
  </si>
  <si>
    <t>B fit</t>
  </si>
  <si>
    <t>delta ^2</t>
  </si>
  <si>
    <t xml:space="preserve">  POISSON - approx GSI CROSS SECTION</t>
  </si>
  <si>
    <t>Enquiry points</t>
  </si>
  <si>
    <t>I</t>
  </si>
  <si>
    <t>B</t>
  </si>
  <si>
    <t>I (A)</t>
  </si>
  <si>
    <t>Appendix 14-6(4):  Dipole 001 Loadline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</si>
</sst>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10">
    <font>
      <sz val="10"/>
      <name val="Arial"/>
      <family val="0"/>
    </font>
    <font>
      <strike/>
      <sz val="10"/>
      <color indexed="2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1.25"/>
      <color indexed="10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Approximate Model of GSI Test Magnet at BNL</a:t>
            </a:r>
          </a:p>
        </c:rich>
      </c:tx>
      <c:layout>
        <c:manualLayout>
          <c:xMode val="factor"/>
          <c:yMode val="factor"/>
          <c:x val="0.04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5875"/>
          <c:w val="0.92925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'MNW fit'!$C$11</c:f>
              <c:strCache>
                <c:ptCount val="1"/>
                <c:pt idx="0">
                  <c:v>Bo(T)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'MNW fit'!$A$12:$A$20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'MNW fit'!$C$12:$C$20</c:f>
              <c:numCache>
                <c:ptCount val="9"/>
                <c:pt idx="0">
                  <c:v>0</c:v>
                </c:pt>
                <c:pt idx="1">
                  <c:v>0.63427</c:v>
                </c:pt>
                <c:pt idx="2">
                  <c:v>1.26851</c:v>
                </c:pt>
                <c:pt idx="3">
                  <c:v>1.90146</c:v>
                </c:pt>
                <c:pt idx="4">
                  <c:v>2.51409</c:v>
                </c:pt>
                <c:pt idx="5">
                  <c:v>3.07687</c:v>
                </c:pt>
                <c:pt idx="6">
                  <c:v>3.59912</c:v>
                </c:pt>
                <c:pt idx="7">
                  <c:v>4.10191</c:v>
                </c:pt>
                <c:pt idx="8">
                  <c:v>4.59154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'MNW fit'!$A$12:$A$20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'MNW fit'!$D$12:$D$20</c:f>
              <c:numCache>
                <c:ptCount val="9"/>
                <c:pt idx="0">
                  <c:v>0</c:v>
                </c:pt>
                <c:pt idx="1">
                  <c:v>0.68821281738681</c:v>
                </c:pt>
                <c:pt idx="2">
                  <c:v>1.3127492005845116</c:v>
                </c:pt>
                <c:pt idx="3">
                  <c:v>1.9067960518693656</c:v>
                </c:pt>
                <c:pt idx="4">
                  <c:v>2.4792083654279002</c:v>
                </c:pt>
                <c:pt idx="5">
                  <c:v>3.034539222802663</c:v>
                </c:pt>
                <c:pt idx="6">
                  <c:v>3.5756209774129024</c:v>
                </c:pt>
                <c:pt idx="7">
                  <c:v>4.104405920300046</c:v>
                </c:pt>
                <c:pt idx="8">
                  <c:v>4.622330471792001</c:v>
                </c:pt>
              </c:numCache>
            </c:numRef>
          </c:yVal>
          <c:smooth val="0"/>
        </c:ser>
        <c:axId val="41816960"/>
        <c:axId val="40808321"/>
      </c:scatterChart>
      <c:valAx>
        <c:axId val="4181696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Current (kA)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crossBetween val="midCat"/>
        <c:dispUnits/>
        <c:majorUnit val="1"/>
      </c:val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Field (T)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816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Approximate Model of GSI Test Magnet at BNL</a:t>
            </a:r>
          </a:p>
        </c:rich>
      </c:tx>
      <c:layout>
        <c:manualLayout>
          <c:xMode val="factor"/>
          <c:yMode val="factor"/>
          <c:x val="0.05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845"/>
          <c:w val="0.922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'MNW fit'!$D$11</c:f>
              <c:strCache>
                <c:ptCount val="1"/>
                <c:pt idx="0">
                  <c:v>B fit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'MNW fit'!$A$12:$A$20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'MNW fit'!$D$12:$D$20</c:f>
              <c:numCache>
                <c:ptCount val="9"/>
                <c:pt idx="0">
                  <c:v>0</c:v>
                </c:pt>
                <c:pt idx="1">
                  <c:v>0.68821281738681</c:v>
                </c:pt>
                <c:pt idx="2">
                  <c:v>1.3127492005845116</c:v>
                </c:pt>
                <c:pt idx="3">
                  <c:v>1.9067960518693656</c:v>
                </c:pt>
                <c:pt idx="4">
                  <c:v>2.4792083654279002</c:v>
                </c:pt>
                <c:pt idx="5">
                  <c:v>3.034539222802663</c:v>
                </c:pt>
                <c:pt idx="6">
                  <c:v>3.5756209774129024</c:v>
                </c:pt>
                <c:pt idx="7">
                  <c:v>4.104405920300046</c:v>
                </c:pt>
                <c:pt idx="8">
                  <c:v>4.622330471792001</c:v>
                </c:pt>
              </c:numCache>
            </c:numRef>
          </c:yVal>
          <c:smooth val="0"/>
        </c:ser>
        <c:axId val="31730570"/>
        <c:axId val="17139675"/>
      </c:scatterChart>
      <c:val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 (kA)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crossBetween val="midCat"/>
        <c:dispUnits/>
        <c:majorUnit val="1"/>
      </c:val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Approximate Model of GSI Test Magnet at BNL</a:t>
            </a:r>
          </a:p>
        </c:rich>
      </c:tx>
      <c:layout>
        <c:manualLayout>
          <c:xMode val="factor"/>
          <c:yMode val="factor"/>
          <c:x val="0.04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8425"/>
          <c:w val="0.923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'MNW fit'!$D$11</c:f>
              <c:strCache>
                <c:ptCount val="1"/>
                <c:pt idx="0">
                  <c:v>B fit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'MNW fit'!$C$12:$C$20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'MNW fit'!$D$12:$D$20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0039348"/>
        <c:axId val="46136405"/>
      </c:scatterChart>
      <c:val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crossBetween val="midCat"/>
        <c:dispUnits/>
        <c:majorUnit val="0.5"/>
      </c:val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Approximate Model of GSI Test Magnet at BNL</a:t>
            </a:r>
          </a:p>
        </c:rich>
      </c:tx>
      <c:layout>
        <c:manualLayout>
          <c:xMode val="factor"/>
          <c:yMode val="factor"/>
          <c:x val="0.04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65"/>
          <c:w val="0.92675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'GSI-APPROX'!$B$5</c:f>
              <c:strCache>
                <c:ptCount val="1"/>
                <c:pt idx="0">
                  <c:v>Bo(T)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'GSI-APPROX'!$A$6:$A$14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'GSI-APPROX'!$B$6:$B$14</c:f>
              <c:numCache>
                <c:ptCount val="9"/>
                <c:pt idx="0">
                  <c:v>0</c:v>
                </c:pt>
                <c:pt idx="1">
                  <c:v>0.63427</c:v>
                </c:pt>
                <c:pt idx="2">
                  <c:v>1.26851</c:v>
                </c:pt>
                <c:pt idx="3">
                  <c:v>1.90146</c:v>
                </c:pt>
                <c:pt idx="4">
                  <c:v>2.51409</c:v>
                </c:pt>
                <c:pt idx="5">
                  <c:v>3.07687</c:v>
                </c:pt>
                <c:pt idx="6">
                  <c:v>3.59912</c:v>
                </c:pt>
                <c:pt idx="7">
                  <c:v>4.10191</c:v>
                </c:pt>
                <c:pt idx="8">
                  <c:v>4.59154</c:v>
                </c:pt>
              </c:numCache>
            </c:numRef>
          </c:yVal>
          <c:smooth val="0"/>
        </c:ser>
        <c:axId val="12574462"/>
        <c:axId val="46061295"/>
      </c:scatterChart>
      <c:val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(kA)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61295"/>
        <c:crosses val="autoZero"/>
        <c:crossBetween val="midCat"/>
        <c:dispUnits/>
        <c:majorUnit val="1"/>
      </c:valAx>
      <c:valAx>
        <c:axId val="460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Approximate Model of GSI Test Magnet at BNL</a:t>
            </a:r>
          </a:p>
        </c:rich>
      </c:tx>
      <c:layout>
        <c:manualLayout>
          <c:xMode val="factor"/>
          <c:yMode val="factor"/>
          <c:x val="0.043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625"/>
          <c:w val="0.9277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'GSI-APPROX'!$C$5</c:f>
              <c:strCache>
                <c:ptCount val="1"/>
                <c:pt idx="0">
                  <c:v>TF(T/kA)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'GSI-APPROX'!$A$6:$A$14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'GSI-APPROX'!$C$6:$C$14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1898472"/>
        <c:axId val="39977385"/>
      </c:scatterChart>
      <c:val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(kA)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crossBetween val="midCat"/>
        <c:dispUnits/>
        <c:majorUnit val="1"/>
      </c:valAx>
      <c:valAx>
        <c:axId val="3997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98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Approximate Model of GSI Test Magnet at BNL</a:t>
            </a:r>
          </a:p>
        </c:rich>
      </c:tx>
      <c:layout>
        <c:manualLayout>
          <c:xMode val="factor"/>
          <c:yMode val="factor"/>
          <c:x val="0.04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6"/>
          <c:w val="0.9277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'GSI-APPROX'!$C$5</c:f>
              <c:strCache>
                <c:ptCount val="1"/>
                <c:pt idx="0">
                  <c:v>TF(T/kA)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'GSI-APPROX'!$B$6:$B$14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'GSI-APPROX'!$C$6:$C$14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4252146"/>
        <c:axId val="16942723"/>
      </c:scatterChart>
      <c:val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(T)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crossBetween val="midCat"/>
        <c:dispUnits/>
        <c:majorUnit val="0.5"/>
      </c:val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13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781300" y="47625"/>
        <a:ext cx="5343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25</xdr:row>
      <xdr:rowOff>47625</xdr:rowOff>
    </xdr:from>
    <xdr:to>
      <xdr:col>13</xdr:col>
      <xdr:colOff>542925</xdr:colOff>
      <xdr:row>41</xdr:row>
      <xdr:rowOff>85725</xdr:rowOff>
    </xdr:to>
    <xdr:graphicFrame>
      <xdr:nvGraphicFramePr>
        <xdr:cNvPr id="2" name="Chart 2"/>
        <xdr:cNvGraphicFramePr/>
      </xdr:nvGraphicFramePr>
      <xdr:xfrm>
        <a:off x="3781425" y="4076700"/>
        <a:ext cx="44005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57</xdr:row>
      <xdr:rowOff>28575</xdr:rowOff>
    </xdr:from>
    <xdr:to>
      <xdr:col>7</xdr:col>
      <xdr:colOff>561975</xdr:colOff>
      <xdr:row>73</xdr:row>
      <xdr:rowOff>76200</xdr:rowOff>
    </xdr:to>
    <xdr:graphicFrame>
      <xdr:nvGraphicFramePr>
        <xdr:cNvPr id="3" name="Chart 3"/>
        <xdr:cNvGraphicFramePr/>
      </xdr:nvGraphicFramePr>
      <xdr:xfrm>
        <a:off x="133350" y="9239250"/>
        <a:ext cx="44100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19050</xdr:rowOff>
    </xdr:from>
    <xdr:to>
      <xdr:col>7</xdr:col>
      <xdr:colOff>514350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04775" y="25908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33</xdr:row>
      <xdr:rowOff>114300</xdr:rowOff>
    </xdr:from>
    <xdr:to>
      <xdr:col>7</xdr:col>
      <xdr:colOff>523875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04775" y="5438775"/>
        <a:ext cx="46863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51</xdr:row>
      <xdr:rowOff>28575</xdr:rowOff>
    </xdr:from>
    <xdr:to>
      <xdr:col>7</xdr:col>
      <xdr:colOff>561975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133350" y="8267700"/>
        <a:ext cx="46958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6" customWidth="1"/>
    <col min="2" max="2" width="9.57421875" style="4" customWidth="1"/>
    <col min="3" max="4" width="9.140625" style="4" customWidth="1"/>
  </cols>
  <sheetData>
    <row r="1" ht="12.75">
      <c r="A1" s="7" t="s">
        <v>31</v>
      </c>
    </row>
    <row r="2" spans="1:4" s="2" customFormat="1" ht="11.25">
      <c r="A2" s="5" t="s">
        <v>15</v>
      </c>
      <c r="B2" s="3"/>
      <c r="C2" s="3"/>
      <c r="D2" s="3"/>
    </row>
    <row r="3" ht="12.75">
      <c r="A3" s="6" t="s">
        <v>26</v>
      </c>
    </row>
    <row r="4" ht="12.75">
      <c r="A4" s="6" t="s">
        <v>9</v>
      </c>
    </row>
    <row r="5" ht="12.75"/>
    <row r="6" ht="12.75">
      <c r="A6" s="6" t="s">
        <v>20</v>
      </c>
    </row>
    <row r="7" spans="1:2" ht="12.75">
      <c r="A7" s="6" t="s">
        <v>21</v>
      </c>
      <c r="B7" s="8">
        <v>0.0009023255298815842</v>
      </c>
    </row>
    <row r="8" spans="1:2" ht="12.75">
      <c r="A8" s="6" t="s">
        <v>22</v>
      </c>
      <c r="B8" s="8">
        <v>-5.378266220120102E-05</v>
      </c>
    </row>
    <row r="9" spans="1:2" ht="12.75">
      <c r="A9" s="6" t="s">
        <v>23</v>
      </c>
      <c r="B9" s="4">
        <v>1.2000000525728414</v>
      </c>
    </row>
    <row r="11" spans="1:5" ht="12.75">
      <c r="A11" s="6" t="s">
        <v>0</v>
      </c>
      <c r="B11" s="6" t="s">
        <v>30</v>
      </c>
      <c r="C11" s="4" t="s">
        <v>1</v>
      </c>
      <c r="D11" s="4" t="s">
        <v>24</v>
      </c>
      <c r="E11" s="4" t="s">
        <v>25</v>
      </c>
    </row>
    <row r="12" spans="1:5" ht="12.75">
      <c r="A12" s="6">
        <v>0</v>
      </c>
      <c r="B12" s="6">
        <f>A12*1000</f>
        <v>0</v>
      </c>
      <c r="C12" s="4">
        <v>0</v>
      </c>
      <c r="D12" s="4">
        <f>B$7*B12+B$8*B12^B$9</f>
        <v>0</v>
      </c>
      <c r="E12" s="4">
        <f>(C12-D12)^2</f>
        <v>0</v>
      </c>
    </row>
    <row r="13" spans="1:5" ht="12.75">
      <c r="A13" s="6">
        <v>1</v>
      </c>
      <c r="B13" s="6">
        <f aca="true" t="shared" si="0" ref="B13:B20">A13*1000</f>
        <v>1000</v>
      </c>
      <c r="C13" s="4">
        <v>0.63427</v>
      </c>
      <c r="D13" s="4">
        <f aca="true" t="shared" si="1" ref="D13:D20">B$7*B13+B$8*B13^B$9</f>
        <v>0.68821281738681</v>
      </c>
      <c r="E13" s="4">
        <f aca="true" t="shared" si="2" ref="E13:E20">(C13-D13)^2</f>
        <v>0.002909827547626726</v>
      </c>
    </row>
    <row r="14" spans="1:5" ht="12.75">
      <c r="A14" s="6">
        <v>2</v>
      </c>
      <c r="B14" s="6">
        <f t="shared" si="0"/>
        <v>2000</v>
      </c>
      <c r="C14" s="4">
        <v>1.26851</v>
      </c>
      <c r="D14" s="4">
        <f t="shared" si="1"/>
        <v>1.3127492005845116</v>
      </c>
      <c r="E14" s="4">
        <f t="shared" si="2"/>
        <v>0.00195710686835665</v>
      </c>
    </row>
    <row r="15" spans="1:5" ht="12.75">
      <c r="A15" s="6">
        <v>3</v>
      </c>
      <c r="B15" s="6">
        <f t="shared" si="0"/>
        <v>3000</v>
      </c>
      <c r="C15" s="4">
        <v>1.90146</v>
      </c>
      <c r="D15" s="4">
        <f t="shared" si="1"/>
        <v>1.9067960518693656</v>
      </c>
      <c r="E15" s="4">
        <f t="shared" si="2"/>
        <v>2.847344955256117E-05</v>
      </c>
    </row>
    <row r="16" spans="1:5" ht="12.75">
      <c r="A16" s="6">
        <v>4</v>
      </c>
      <c r="B16" s="6">
        <f t="shared" si="0"/>
        <v>4000</v>
      </c>
      <c r="C16" s="4">
        <v>2.51409</v>
      </c>
      <c r="D16" s="4">
        <f t="shared" si="1"/>
        <v>2.4792083654279002</v>
      </c>
      <c r="E16" s="4">
        <f>(C16-D16)^2</f>
        <v>0.0012167284304215008</v>
      </c>
    </row>
    <row r="17" spans="1:5" ht="12.75">
      <c r="A17" s="6">
        <v>5</v>
      </c>
      <c r="B17" s="6">
        <f t="shared" si="0"/>
        <v>5000</v>
      </c>
      <c r="C17" s="4">
        <v>3.07687</v>
      </c>
      <c r="D17" s="4">
        <f t="shared" si="1"/>
        <v>3.034539222802663</v>
      </c>
      <c r="E17" s="4">
        <f t="shared" si="2"/>
        <v>0.0017918946981305786</v>
      </c>
    </row>
    <row r="18" spans="1:5" ht="12.75">
      <c r="A18" s="6">
        <v>6</v>
      </c>
      <c r="B18" s="6">
        <f t="shared" si="0"/>
        <v>6000</v>
      </c>
      <c r="C18" s="4">
        <v>3.59912</v>
      </c>
      <c r="D18" s="4">
        <f t="shared" si="1"/>
        <v>3.5756209774129024</v>
      </c>
      <c r="E18" s="4">
        <f t="shared" si="2"/>
        <v>0.0005522040625489271</v>
      </c>
    </row>
    <row r="19" spans="1:5" ht="12.75">
      <c r="A19" s="6">
        <v>7</v>
      </c>
      <c r="B19" s="6">
        <f t="shared" si="0"/>
        <v>7000</v>
      </c>
      <c r="C19" s="4">
        <v>4.10191</v>
      </c>
      <c r="D19" s="4">
        <f t="shared" si="1"/>
        <v>4.104405920300046</v>
      </c>
      <c r="E19" s="4">
        <f>(C19-D19)^2*5</f>
        <v>3.1148090720899584E-05</v>
      </c>
    </row>
    <row r="20" spans="1:5" ht="12.75">
      <c r="A20" s="6">
        <v>8</v>
      </c>
      <c r="B20" s="6">
        <f t="shared" si="0"/>
        <v>8000</v>
      </c>
      <c r="C20" s="4">
        <v>4.59154</v>
      </c>
      <c r="D20" s="4">
        <f t="shared" si="1"/>
        <v>4.622330471792001</v>
      </c>
      <c r="E20" s="4">
        <f t="shared" si="2"/>
        <v>0.0009480531531739891</v>
      </c>
    </row>
    <row r="21" spans="2:5" ht="12.75">
      <c r="B21" s="6"/>
      <c r="E21" s="4">
        <f>SUM(E12:E20)</f>
        <v>0.009435436300531832</v>
      </c>
    </row>
    <row r="22" ht="12.75">
      <c r="A22" s="6" t="s">
        <v>27</v>
      </c>
    </row>
    <row r="23" spans="1:2" ht="12.75">
      <c r="A23" s="6" t="s">
        <v>28</v>
      </c>
      <c r="B23" s="4" t="s">
        <v>29</v>
      </c>
    </row>
    <row r="24" spans="1:2" ht="12.75">
      <c r="A24" s="6">
        <v>2.1</v>
      </c>
      <c r="B24" s="4">
        <f>B$7*A24+B$8*A24^B$9</f>
        <v>0.0017638733051621774</v>
      </c>
    </row>
    <row r="25" spans="1:2" ht="12.75">
      <c r="A25" s="6">
        <v>0.1</v>
      </c>
      <c r="B25" s="4">
        <f>B$7*A25+B$8*A25^B$9</f>
        <v>8.683909682679349E-05</v>
      </c>
    </row>
    <row r="26" spans="1:2" ht="12.75">
      <c r="A26" s="6">
        <v>6.8</v>
      </c>
      <c r="B26" s="4">
        <f>B$7*A26+B$8*A26^B$9</f>
        <v>0.005599210679405595</v>
      </c>
    </row>
    <row r="76" ht="12.75">
      <c r="A76" s="6" t="s">
        <v>16</v>
      </c>
    </row>
    <row r="77" ht="12.75">
      <c r="A77" s="6" t="s">
        <v>17</v>
      </c>
    </row>
    <row r="78" ht="12.75">
      <c r="A78" s="6" t="s">
        <v>13</v>
      </c>
    </row>
    <row r="79" ht="12.75">
      <c r="A79" s="6" t="s">
        <v>14</v>
      </c>
    </row>
    <row r="81" ht="12.75">
      <c r="A81" s="6" t="s">
        <v>18</v>
      </c>
    </row>
    <row r="82" ht="12.75">
      <c r="B82" s="4" t="s">
        <v>19</v>
      </c>
    </row>
  </sheetData>
  <printOptions/>
  <pageMargins left="0.62" right="0.65" top="0.58" bottom="0.56" header="0.5" footer="0.5"/>
  <pageSetup horizontalDpi="300" verticalDpi="300" orientation="landscape" r:id="rId4"/>
  <drawing r:id="rId3"/>
  <legacyDrawing r:id="rId2"/>
  <oleObjects>
    <oleObject progId="Equation.3" shapeId="188236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I26" sqref="I26"/>
    </sheetView>
  </sheetViews>
  <sheetFormatPr defaultColWidth="9.140625" defaultRowHeight="12.75"/>
  <sheetData>
    <row r="1" s="2" customFormat="1" ht="11.25">
      <c r="A1" s="2" t="s">
        <v>15</v>
      </c>
    </row>
    <row r="2" ht="12.75">
      <c r="A2" t="s">
        <v>8</v>
      </c>
    </row>
    <row r="3" ht="12.75">
      <c r="A3" t="s">
        <v>9</v>
      </c>
    </row>
    <row r="4" ht="12.75">
      <c r="A4" t="s">
        <v>11</v>
      </c>
    </row>
    <row r="5" spans="1:9" ht="12.75">
      <c r="A5" t="s">
        <v>0</v>
      </c>
      <c r="B5" t="s">
        <v>1</v>
      </c>
      <c r="C5" t="s">
        <v>10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12.75">
      <c r="A6">
        <v>0</v>
      </c>
      <c r="B6">
        <v>0</v>
      </c>
      <c r="C6">
        <v>0.63444</v>
      </c>
      <c r="D6" s="1">
        <v>-0.844</v>
      </c>
      <c r="E6" s="1">
        <v>0.632</v>
      </c>
      <c r="F6" s="1">
        <v>-0.115</v>
      </c>
      <c r="G6" s="1">
        <v>0.129</v>
      </c>
      <c r="H6" s="1">
        <v>-0.634</v>
      </c>
      <c r="I6" s="1">
        <v>-0.234</v>
      </c>
    </row>
    <row r="7" spans="1:9" ht="12.75">
      <c r="A7">
        <v>1</v>
      </c>
      <c r="B7">
        <v>0.63427</v>
      </c>
      <c r="C7">
        <v>0.63427</v>
      </c>
      <c r="D7" s="1">
        <v>-0.787</v>
      </c>
      <c r="E7" s="1">
        <v>0.638</v>
      </c>
      <c r="F7" s="1">
        <v>-0.113</v>
      </c>
      <c r="G7" s="1">
        <v>0.13</v>
      </c>
      <c r="H7" s="1">
        <v>-0.634</v>
      </c>
      <c r="I7" s="1">
        <v>-0.234</v>
      </c>
    </row>
    <row r="8" spans="1:9" ht="12.75">
      <c r="A8">
        <v>2</v>
      </c>
      <c r="B8">
        <v>1.26851</v>
      </c>
      <c r="C8">
        <v>0.63425</v>
      </c>
      <c r="D8" s="1">
        <v>-0.814</v>
      </c>
      <c r="E8" s="1">
        <v>0.639</v>
      </c>
      <c r="F8" s="1">
        <v>-0.113</v>
      </c>
      <c r="G8" s="1">
        <v>0.13</v>
      </c>
      <c r="H8" s="1">
        <v>-0.634</v>
      </c>
      <c r="I8" s="1">
        <v>-0.234</v>
      </c>
    </row>
    <row r="9" spans="1:9" ht="12.75">
      <c r="A9">
        <v>3</v>
      </c>
      <c r="B9">
        <v>1.90146</v>
      </c>
      <c r="C9">
        <v>0.63382</v>
      </c>
      <c r="D9" s="1">
        <v>-0.688</v>
      </c>
      <c r="E9" s="1">
        <v>0.694</v>
      </c>
      <c r="F9" s="1">
        <v>-0.116</v>
      </c>
      <c r="G9" s="1">
        <v>0.128</v>
      </c>
      <c r="H9" s="1">
        <v>-0.634</v>
      </c>
      <c r="I9" s="1">
        <v>-0.235</v>
      </c>
    </row>
    <row r="10" spans="1:9" ht="12.75">
      <c r="A10">
        <v>4</v>
      </c>
      <c r="B10">
        <v>2.51409</v>
      </c>
      <c r="C10">
        <v>0.62852</v>
      </c>
      <c r="D10" s="1">
        <v>-1.319</v>
      </c>
      <c r="E10" s="1">
        <v>1.085</v>
      </c>
      <c r="F10" s="1">
        <v>-0.14</v>
      </c>
      <c r="G10" s="1">
        <v>0.123</v>
      </c>
      <c r="H10" s="1">
        <v>-0.639</v>
      </c>
      <c r="I10" s="1">
        <v>-0.236</v>
      </c>
    </row>
    <row r="11" spans="1:9" ht="12.75">
      <c r="A11">
        <v>5</v>
      </c>
      <c r="B11">
        <v>3.07687</v>
      </c>
      <c r="C11">
        <v>0.61537</v>
      </c>
      <c r="D11" s="1">
        <v>-4.362</v>
      </c>
      <c r="E11" s="1">
        <v>1.967</v>
      </c>
      <c r="F11" s="1">
        <v>-0.156</v>
      </c>
      <c r="G11" s="1">
        <v>0.112</v>
      </c>
      <c r="H11" s="1">
        <v>-0.651</v>
      </c>
      <c r="I11" s="1">
        <v>-0.241</v>
      </c>
    </row>
    <row r="12" spans="1:9" ht="12.75">
      <c r="A12">
        <v>6</v>
      </c>
      <c r="B12">
        <v>3.59912</v>
      </c>
      <c r="C12">
        <v>0.59985</v>
      </c>
      <c r="D12" s="1">
        <v>-13.396</v>
      </c>
      <c r="E12" s="1">
        <v>2.018</v>
      </c>
      <c r="F12" s="1">
        <v>-0.16</v>
      </c>
      <c r="G12" s="1">
        <v>0.1</v>
      </c>
      <c r="H12" s="1">
        <v>-0.668</v>
      </c>
      <c r="I12" s="1">
        <v>-0.247</v>
      </c>
    </row>
    <row r="13" spans="1:9" ht="12.75">
      <c r="A13">
        <v>7</v>
      </c>
      <c r="B13">
        <v>4.10191</v>
      </c>
      <c r="C13">
        <v>0.58599</v>
      </c>
      <c r="D13" s="1">
        <v>-19.678</v>
      </c>
      <c r="E13" s="1">
        <v>1.806</v>
      </c>
      <c r="F13" s="1">
        <v>-0.076</v>
      </c>
      <c r="G13" s="1">
        <v>0.098</v>
      </c>
      <c r="H13" s="1">
        <v>-0.684</v>
      </c>
      <c r="I13" s="1">
        <v>-0.253</v>
      </c>
    </row>
    <row r="14" spans="1:9" ht="12.75">
      <c r="A14">
        <v>8</v>
      </c>
      <c r="B14">
        <v>4.59154</v>
      </c>
      <c r="C14">
        <v>0.57394</v>
      </c>
      <c r="D14" s="1">
        <v>-20.924</v>
      </c>
      <c r="E14" s="1">
        <v>1.467</v>
      </c>
      <c r="F14" s="1">
        <v>-0.025</v>
      </c>
      <c r="G14" s="1">
        <v>0.107</v>
      </c>
      <c r="H14" s="1">
        <v>-0.698</v>
      </c>
      <c r="I14" s="1">
        <v>-0.258</v>
      </c>
    </row>
    <row r="15" ht="12.75">
      <c r="A15" t="s">
        <v>12</v>
      </c>
    </row>
    <row r="70" ht="12.75">
      <c r="A70" t="s">
        <v>16</v>
      </c>
    </row>
    <row r="71" ht="12.75">
      <c r="A71" t="s">
        <v>17</v>
      </c>
    </row>
    <row r="72" ht="12.75">
      <c r="A72" t="s">
        <v>13</v>
      </c>
    </row>
    <row r="73" ht="12.75">
      <c r="A73" t="s">
        <v>14</v>
      </c>
    </row>
    <row r="75" ht="12.75">
      <c r="A75" t="s">
        <v>18</v>
      </c>
    </row>
    <row r="76" ht="12.75">
      <c r="B76" t="s">
        <v>19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 Gupta</dc:creator>
  <cp:keywords/>
  <dc:description/>
  <cp:lastModifiedBy>Martin Wilson</cp:lastModifiedBy>
  <cp:lastPrinted>2004-05-04T19:43:13Z</cp:lastPrinted>
  <dcterms:created xsi:type="dcterms:W3CDTF">2003-01-28T16:23:21Z</dcterms:created>
  <dcterms:modified xsi:type="dcterms:W3CDTF">2004-05-05T04:05:44Z</dcterms:modified>
  <cp:category/>
  <cp:version/>
  <cp:contentType/>
  <cp:contentStatus/>
</cp:coreProperties>
</file>