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550" windowHeight="9255" activeTab="0"/>
  </bookViews>
  <sheets>
    <sheet name="overall" sheetId="1" r:id="rId1"/>
    <sheet name="VF" sheetId="2" r:id="rId2"/>
    <sheet name="Roxie" sheetId="3" r:id="rId3"/>
    <sheet name="meas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<sst xmlns="http://schemas.openxmlformats.org/spreadsheetml/2006/main" count="118" uniqueCount="24">
  <si>
    <t>DC</t>
  </si>
  <si>
    <t>Sextupole</t>
  </si>
  <si>
    <t>2T/s</t>
  </si>
  <si>
    <t>Decapole</t>
  </si>
  <si>
    <t xml:space="preserve">Summary of harmonics from superconductor magnetization </t>
  </si>
  <si>
    <t>Units</t>
  </si>
  <si>
    <t>Current A</t>
  </si>
  <si>
    <t>Field T</t>
  </si>
  <si>
    <t>Dipole</t>
  </si>
  <si>
    <t>14 pole</t>
  </si>
  <si>
    <t xml:space="preserve">VF hyst </t>
  </si>
  <si>
    <t>VF fil coupl</t>
  </si>
  <si>
    <t xml:space="preserve">VF trans </t>
  </si>
  <si>
    <t>VF parl</t>
  </si>
  <si>
    <t>VF hys + fil</t>
  </si>
  <si>
    <t>VF sum</t>
  </si>
  <si>
    <t>VF total</t>
  </si>
  <si>
    <t>Appendix 27-5(1): All harmonics from superconductor magnetization</t>
  </si>
  <si>
    <t xml:space="preserve">VF harmonics from superconductor magnetization </t>
  </si>
  <si>
    <t xml:space="preserve">Roxie harmonics from superconductor magnetization </t>
  </si>
  <si>
    <t xml:space="preserve">BNL measured harmonics </t>
  </si>
  <si>
    <t>Roxie</t>
  </si>
  <si>
    <t>BNL meas</t>
  </si>
  <si>
    <t>VF all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</si>
</sst>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"/>
    <numFmt numFmtId="165" formatCode="0.0000E+00"/>
    <numFmt numFmtId="166" formatCode="0.0"/>
    <numFmt numFmtId="167" formatCode="0.0000"/>
    <numFmt numFmtId="168" formatCode="0.000"/>
    <numFmt numFmtId="169" formatCode="0.00000"/>
    <numFmt numFmtId="170" formatCode="0.0E+0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0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Verdana"/>
      <family val="0"/>
    </font>
    <font>
      <sz val="10"/>
      <color indexed="57"/>
      <name val="Arial"/>
      <family val="0"/>
    </font>
    <font>
      <sz val="10"/>
      <color indexed="17"/>
      <name val="Arial"/>
      <family val="0"/>
    </font>
    <font>
      <sz val="10"/>
      <color indexed="10"/>
      <name val="Arial"/>
      <family val="0"/>
    </font>
    <font>
      <i/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applyNumberFormat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68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68" fontId="7" fillId="0" borderId="0" xfId="0" applyNumberFormat="1" applyFont="1" applyAlignment="1">
      <alignment horizontal="center"/>
    </xf>
    <xf numFmtId="168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167" fontId="7" fillId="0" borderId="0" xfId="0" applyNumberFormat="1" applyFont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168" fontId="9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68" fontId="1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68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p%2027-7(1)%20Roxie%20Resul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pp%2027-8(1)%20BNL%20Measuremen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t fields"/>
      <sheetName val="DC"/>
      <sheetName val="2Tps"/>
      <sheetName val="BNL meas"/>
    </sheetNames>
    <sheetDataSet>
      <sheetData sheetId="1">
        <row r="11">
          <cell r="H11">
            <v>-6.747921750565049</v>
          </cell>
          <cell r="M11">
            <v>-8.255277616557203</v>
          </cell>
        </row>
        <row r="17">
          <cell r="H17">
            <v>-2.5887323824252824</v>
          </cell>
          <cell r="M17">
            <v>-3.2416624839931645</v>
          </cell>
        </row>
        <row r="23">
          <cell r="H23">
            <v>-0.27983973848205546</v>
          </cell>
          <cell r="M23">
            <v>-0.34656258100475534</v>
          </cell>
        </row>
        <row r="31">
          <cell r="H31">
            <v>-0.38941842300545887</v>
          </cell>
          <cell r="M31">
            <v>-0.16837345592619463</v>
          </cell>
        </row>
        <row r="37">
          <cell r="H37">
            <v>-0.23298961315970665</v>
          </cell>
          <cell r="M37">
            <v>-0.1478000979245248</v>
          </cell>
        </row>
        <row r="43">
          <cell r="H43">
            <v>-0.04501142126135223</v>
          </cell>
          <cell r="M43">
            <v>-0.042723647526452586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r'y"/>
      <sheetName val="up-down"/>
      <sheetName val="Normal"/>
      <sheetName val="Ske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workbookViewId="0" topLeftCell="A1">
      <selection activeCell="O32" sqref="O32"/>
    </sheetView>
  </sheetViews>
  <sheetFormatPr defaultColWidth="10.28125" defaultRowHeight="12.75"/>
  <cols>
    <col min="2" max="2" width="11.421875" style="0" customWidth="1"/>
    <col min="3" max="4" width="8.7109375" style="5" customWidth="1"/>
    <col min="5" max="7" width="8.7109375" style="6" customWidth="1"/>
    <col min="8" max="8" width="8.7109375" style="5" customWidth="1"/>
  </cols>
  <sheetData>
    <row r="1" ht="12.75">
      <c r="A1" s="1" t="s">
        <v>17</v>
      </c>
    </row>
    <row r="3" spans="1:6" ht="12.75">
      <c r="A3" s="2" t="s">
        <v>4</v>
      </c>
      <c r="B3" s="1"/>
      <c r="C3" s="7"/>
      <c r="F3" s="6" t="s">
        <v>5</v>
      </c>
    </row>
    <row r="5" spans="1:8" s="8" customFormat="1" ht="12.75">
      <c r="A5" s="8" t="s">
        <v>6</v>
      </c>
      <c r="C5" s="9">
        <v>600</v>
      </c>
      <c r="D5" s="9">
        <v>600</v>
      </c>
      <c r="E5" s="10">
        <v>1200</v>
      </c>
      <c r="F5" s="10">
        <v>1200</v>
      </c>
      <c r="G5" s="10">
        <v>6000</v>
      </c>
      <c r="H5" s="9">
        <v>6000</v>
      </c>
    </row>
    <row r="6" spans="1:8" s="11" customFormat="1" ht="12.75">
      <c r="A6" s="11" t="s">
        <v>7</v>
      </c>
      <c r="C6" s="5">
        <v>0.374784604651925</v>
      </c>
      <c r="D6" s="5">
        <v>0.374784604651925</v>
      </c>
      <c r="E6" s="6">
        <v>0.749569998563503</v>
      </c>
      <c r="F6" s="6">
        <v>0.749569998563503</v>
      </c>
      <c r="G6" s="6">
        <v>3.51403827544938</v>
      </c>
      <c r="H6" s="5">
        <v>3.51403827544938</v>
      </c>
    </row>
    <row r="7" spans="3:8" ht="14.25" customHeight="1">
      <c r="C7" s="4" t="s">
        <v>0</v>
      </c>
      <c r="D7" s="4" t="s">
        <v>2</v>
      </c>
      <c r="E7" s="12" t="s">
        <v>0</v>
      </c>
      <c r="F7" s="12" t="s">
        <v>2</v>
      </c>
      <c r="G7" s="12" t="s">
        <v>0</v>
      </c>
      <c r="H7" s="4" t="s">
        <v>2</v>
      </c>
    </row>
    <row r="8" spans="1:8" ht="12.75">
      <c r="A8" s="15" t="s">
        <v>8</v>
      </c>
      <c r="B8" t="s">
        <v>10</v>
      </c>
      <c r="C8" s="4">
        <f>VF!C8</f>
        <v>-8.86217543432621</v>
      </c>
      <c r="D8" s="4">
        <f>VF!D8</f>
        <v>-8.86217543432621</v>
      </c>
      <c r="E8" s="4">
        <f>VF!F8</f>
        <v>-3.1564241267169226</v>
      </c>
      <c r="F8" s="4">
        <f>VF!G8</f>
        <v>-3.1564241267169226</v>
      </c>
      <c r="G8" s="5">
        <f>VF!I8</f>
        <v>-0.18407416965827375</v>
      </c>
      <c r="H8" s="5">
        <f>VF!J8</f>
        <v>-0.18407416965827375</v>
      </c>
    </row>
    <row r="9" spans="1:8" ht="12.75">
      <c r="A9" s="15"/>
      <c r="B9" t="s">
        <v>11</v>
      </c>
      <c r="C9" s="4"/>
      <c r="D9" s="4">
        <f>VF!D9</f>
        <v>-2.8931424198093283</v>
      </c>
      <c r="E9" s="4"/>
      <c r="F9" s="4">
        <f>VF!G9</f>
        <v>-1.2281800715922624</v>
      </c>
      <c r="G9" s="5"/>
      <c r="H9" s="5">
        <f>VF!J9</f>
        <v>-0.07704264079653932</v>
      </c>
    </row>
    <row r="10" spans="1:8" ht="12.75">
      <c r="A10" s="15"/>
      <c r="B10" s="16" t="s">
        <v>12</v>
      </c>
      <c r="C10" s="4"/>
      <c r="D10" s="4">
        <f>VF!D10</f>
        <v>3.8038700306916593</v>
      </c>
      <c r="E10" s="4"/>
      <c r="F10" s="4">
        <f>VF!G10</f>
        <v>1.9167436778474574</v>
      </c>
      <c r="G10" s="5"/>
      <c r="H10" s="5">
        <f>VF!J10</f>
        <v>0.47940465460189363</v>
      </c>
    </row>
    <row r="11" spans="1:8" s="14" customFormat="1" ht="12.75">
      <c r="A11" s="19"/>
      <c r="B11" t="s">
        <v>13</v>
      </c>
      <c r="C11" s="4"/>
      <c r="D11" s="4">
        <f>VF!D11</f>
        <v>-0.05772147866190672</v>
      </c>
      <c r="E11" s="4"/>
      <c r="F11" s="4">
        <f>VF!G11</f>
        <v>-0.02885560788291669</v>
      </c>
      <c r="G11" s="5"/>
      <c r="H11" s="5">
        <f>VF!J11</f>
        <v>-0.004957086302232345</v>
      </c>
    </row>
    <row r="12" spans="1:8" ht="12.75">
      <c r="A12" s="20"/>
      <c r="B12" t="s">
        <v>15</v>
      </c>
      <c r="C12" s="4">
        <f>C8</f>
        <v>-8.86217543432621</v>
      </c>
      <c r="D12" s="4">
        <f>VF!D13</f>
        <v>-8.009169302105786</v>
      </c>
      <c r="E12" s="4">
        <f>E8</f>
        <v>-3.1564241267169226</v>
      </c>
      <c r="F12" s="4">
        <f>VF!G13</f>
        <v>-2.4967161283446444</v>
      </c>
      <c r="G12" s="5">
        <f>G8</f>
        <v>-0.18407416965827375</v>
      </c>
      <c r="H12" s="5">
        <f>VF!J13</f>
        <v>0.21333075784484823</v>
      </c>
    </row>
    <row r="13" spans="1:8" ht="12.75">
      <c r="A13" s="15"/>
      <c r="B13" s="37" t="s">
        <v>23</v>
      </c>
      <c r="C13" s="38">
        <f>VF!C14</f>
        <v>-8.86217543432621</v>
      </c>
      <c r="D13" s="38">
        <f>VF!D14</f>
        <v>-8.19689105699376</v>
      </c>
      <c r="E13" s="38">
        <f>VF!F14</f>
        <v>-3.1564241267169226</v>
      </c>
      <c r="F13" s="38">
        <f>VF!G14</f>
        <v>-2.5314021841265606</v>
      </c>
      <c r="G13" s="39">
        <f>VF!I14</f>
        <v>-0.18407416965827375</v>
      </c>
      <c r="H13" s="39">
        <f>VF!J14</f>
        <v>0.21271189418207545</v>
      </c>
    </row>
    <row r="14" spans="1:8" ht="12.75">
      <c r="A14" s="15"/>
      <c r="B14" s="33" t="s">
        <v>22</v>
      </c>
      <c r="C14" s="35">
        <f>meas!B9</f>
        <v>-1.7096101610620653</v>
      </c>
      <c r="D14" s="35">
        <f>meas!C9</f>
        <v>-41.05161078656021</v>
      </c>
      <c r="E14" s="35">
        <f>meas!E9</f>
        <v>-2.1237297740685928</v>
      </c>
      <c r="F14" s="35">
        <f>meas!F9</f>
        <v>-9.822039190616481</v>
      </c>
      <c r="G14" s="35">
        <f>meas!H9</f>
        <v>-16.71834102209338</v>
      </c>
      <c r="H14" s="35">
        <f>meas!I9</f>
        <v>-4.1374732926474875</v>
      </c>
    </row>
    <row r="15" spans="1:8" ht="12.75">
      <c r="A15" t="s">
        <v>1</v>
      </c>
      <c r="B15" t="s">
        <v>10</v>
      </c>
      <c r="C15" s="4">
        <f>VF!C16</f>
        <v>-6.774249879497162</v>
      </c>
      <c r="D15" s="4">
        <f>VF!D16</f>
        <v>-6.774249879497162</v>
      </c>
      <c r="E15" s="4">
        <f>VF!F16</f>
        <v>-2.4536072631445762</v>
      </c>
      <c r="F15" s="4">
        <f>VF!G16</f>
        <v>-2.4536072631445762</v>
      </c>
      <c r="G15" s="5">
        <f>VF!I16</f>
        <v>-0.2397664280515528</v>
      </c>
      <c r="H15" s="5">
        <f>VF!J16</f>
        <v>-0.2397664280515528</v>
      </c>
    </row>
    <row r="16" spans="2:8" ht="12.75">
      <c r="B16" t="s">
        <v>11</v>
      </c>
      <c r="D16" s="4">
        <f>VF!D17</f>
        <v>-1.5975395614796</v>
      </c>
      <c r="E16" s="5"/>
      <c r="F16" s="5">
        <f>VF!G17</f>
        <v>-0.6932681298088141</v>
      </c>
      <c r="G16" s="5"/>
      <c r="H16" s="5">
        <f>VF!J17</f>
        <v>-0.07638048492334804</v>
      </c>
    </row>
    <row r="17" spans="2:8" ht="12.75">
      <c r="B17" t="s">
        <v>12</v>
      </c>
      <c r="D17" s="4">
        <f>VF!D18</f>
        <v>1.0267859136531072</v>
      </c>
      <c r="E17" s="5"/>
      <c r="F17" s="5">
        <f>VF!G18</f>
        <v>0.5189907319905629</v>
      </c>
      <c r="G17" s="5"/>
      <c r="H17" s="5">
        <f>VF!J18</f>
        <v>0.09059944015454846</v>
      </c>
    </row>
    <row r="18" spans="2:8" ht="12.75">
      <c r="B18" t="s">
        <v>13</v>
      </c>
      <c r="D18" s="5">
        <f>VF!D19</f>
        <v>-0.025513942213549967</v>
      </c>
      <c r="E18" s="5"/>
      <c r="F18" s="5">
        <f>VF!G19</f>
        <v>-0.012755594578024443</v>
      </c>
      <c r="G18" s="5"/>
      <c r="H18" s="5">
        <f>VF!J19</f>
        <v>-0.0025522948447900262</v>
      </c>
    </row>
    <row r="19" spans="2:8" ht="12.75">
      <c r="B19" s="40" t="s">
        <v>14</v>
      </c>
      <c r="C19" s="41">
        <f>VF!C20</f>
        <v>-6.774249879497162</v>
      </c>
      <c r="D19" s="41">
        <f>VF!D20</f>
        <v>-8.371789440976762</v>
      </c>
      <c r="E19" s="41">
        <f>E15</f>
        <v>-2.4536072631445762</v>
      </c>
      <c r="F19" s="41">
        <f>VF!G20</f>
        <v>-3.1468753929533904</v>
      </c>
      <c r="G19" s="41">
        <f>G15</f>
        <v>-0.2397664280515528</v>
      </c>
      <c r="H19" s="42">
        <f>VF!J20</f>
        <v>-0.31614691297490083</v>
      </c>
    </row>
    <row r="20" spans="1:8" ht="12.75">
      <c r="A20" s="23"/>
      <c r="B20" t="s">
        <v>15</v>
      </c>
      <c r="C20" s="4">
        <f>C15</f>
        <v>-6.774249879497162</v>
      </c>
      <c r="D20" s="4">
        <f>VF!D21</f>
        <v>-7.370517469537205</v>
      </c>
      <c r="E20" s="4">
        <f>E15</f>
        <v>-2.4536072631445762</v>
      </c>
      <c r="F20" s="4">
        <f>VF!G21</f>
        <v>-2.640640255540852</v>
      </c>
      <c r="G20" s="5">
        <f>G15</f>
        <v>-0.2397664280515528</v>
      </c>
      <c r="H20" s="5">
        <f>VF!J21</f>
        <v>-0.2280997676651424</v>
      </c>
    </row>
    <row r="21" spans="1:8" s="14" customFormat="1" ht="12.75">
      <c r="A21"/>
      <c r="B21" s="37" t="s">
        <v>23</v>
      </c>
      <c r="C21" s="38">
        <f>VF!C22</f>
        <v>-6.774249879497162</v>
      </c>
      <c r="D21" s="38">
        <f>VF!D22</f>
        <v>-7.499385213356341</v>
      </c>
      <c r="E21" s="38">
        <f>VF!F22</f>
        <v>-2.4536072631445762</v>
      </c>
      <c r="F21" s="38">
        <f>VF!G22</f>
        <v>-2.664512462393681</v>
      </c>
      <c r="G21" s="39">
        <f>VF!I22</f>
        <v>-0.2397664280515528</v>
      </c>
      <c r="H21" s="39">
        <f>VF!J22</f>
        <v>-0.22856103898610058</v>
      </c>
    </row>
    <row r="22" spans="1:8" s="14" customFormat="1" ht="12.75">
      <c r="A22"/>
      <c r="B22" s="29" t="s">
        <v>21</v>
      </c>
      <c r="C22" s="36">
        <f>Roxie!B9</f>
        <v>-6.747921750565049</v>
      </c>
      <c r="D22" s="36">
        <f>Roxie!C9</f>
        <v>-8.255277616557203</v>
      </c>
      <c r="E22" s="36">
        <f>Roxie!E9</f>
        <v>-2.5887323824252824</v>
      </c>
      <c r="F22" s="36">
        <f>Roxie!F9</f>
        <v>-3.2416624839931645</v>
      </c>
      <c r="G22" s="30">
        <f>Roxie!H9</f>
        <v>-0.27983973848205546</v>
      </c>
      <c r="H22" s="30">
        <f>Roxie!I9</f>
        <v>-0.34656258100475534</v>
      </c>
    </row>
    <row r="23" spans="1:8" s="14" customFormat="1" ht="12.75">
      <c r="A23"/>
      <c r="B23" s="33" t="s">
        <v>22</v>
      </c>
      <c r="C23" s="35">
        <f>meas!B11</f>
        <v>-5.890699999999999</v>
      </c>
      <c r="D23" s="35">
        <f>meas!C11</f>
        <v>-9.598734363311703</v>
      </c>
      <c r="E23" s="35">
        <f>meas!E11</f>
        <v>-2.1233499999999985</v>
      </c>
      <c r="F23" s="35">
        <f>meas!F11</f>
        <v>-3.6351264560442758</v>
      </c>
      <c r="G23" s="34">
        <f>meas!H11</f>
        <v>-0.4611500000000035</v>
      </c>
      <c r="H23" s="34">
        <f>meas!I11</f>
        <v>-0.5637038343846115</v>
      </c>
    </row>
    <row r="24" spans="1:8" ht="12.75">
      <c r="A24" t="s">
        <v>3</v>
      </c>
      <c r="B24" t="s">
        <v>10</v>
      </c>
      <c r="C24" s="5">
        <f>VF!C24</f>
        <v>-0.5754407779499537</v>
      </c>
      <c r="D24" s="5">
        <f>VF!D24</f>
        <v>-0.5754407779499537</v>
      </c>
      <c r="E24" s="5">
        <f>VF!F24</f>
        <v>-0.24034560285728102</v>
      </c>
      <c r="F24" s="5">
        <f>VF!G24</f>
        <v>-0.24034560285728102</v>
      </c>
      <c r="G24" s="5">
        <f>VF!I24</f>
        <v>-0.032305074188855976</v>
      </c>
      <c r="H24" s="5">
        <f>VF!J24</f>
        <v>-0.032305074188855976</v>
      </c>
    </row>
    <row r="25" spans="1:8" s="26" customFormat="1" ht="12.75">
      <c r="A25"/>
      <c r="B25" t="s">
        <v>11</v>
      </c>
      <c r="C25" s="5"/>
      <c r="D25" s="5">
        <f>VF!D25</f>
        <v>0.2382565350606285</v>
      </c>
      <c r="E25" s="5"/>
      <c r="F25" s="5">
        <f>VF!G25</f>
        <v>0.0924352260631709</v>
      </c>
      <c r="G25" s="5"/>
      <c r="H25" s="5">
        <f>VF!J25</f>
        <v>0.005880158879764785</v>
      </c>
    </row>
    <row r="26" spans="2:8" ht="12.75">
      <c r="B26" t="s">
        <v>12</v>
      </c>
      <c r="D26" s="5">
        <f>VF!D26</f>
        <v>-0.08658360627884942</v>
      </c>
      <c r="E26" s="5"/>
      <c r="F26" s="5">
        <f>VF!G26</f>
        <v>-0.04352846276156619</v>
      </c>
      <c r="G26" s="5"/>
      <c r="H26" s="5">
        <f>VF!J26</f>
        <v>-0.011678247329698799</v>
      </c>
    </row>
    <row r="27" spans="2:8" ht="12.75">
      <c r="B27" t="s">
        <v>13</v>
      </c>
      <c r="D27" s="5">
        <f>VF!D27</f>
        <v>0.0039001793909907434</v>
      </c>
      <c r="E27" s="5"/>
      <c r="F27" s="5">
        <f>VF!G27</f>
        <v>0.0019501676428390624</v>
      </c>
      <c r="G27" s="5"/>
      <c r="H27" s="5">
        <f>VF!J27</f>
        <v>0.0004419077811661509</v>
      </c>
    </row>
    <row r="28" spans="2:8" ht="12.75">
      <c r="B28" s="40" t="s">
        <v>14</v>
      </c>
      <c r="C28" s="42">
        <f>VF!C28</f>
        <v>-0.5754407779499537</v>
      </c>
      <c r="D28" s="42">
        <f>VF!D28</f>
        <v>-0.33718424288932525</v>
      </c>
      <c r="E28" s="42">
        <f>VF!F28</f>
        <v>-0.24034560285728102</v>
      </c>
      <c r="F28" s="42">
        <f>VF!G28</f>
        <v>-0.14791037679411012</v>
      </c>
      <c r="G28" s="42">
        <f>VF!I28</f>
        <v>-0.032305074188855976</v>
      </c>
      <c r="H28" s="42">
        <f>VF!J28</f>
        <v>-0.02642491530909119</v>
      </c>
    </row>
    <row r="29" spans="1:8" ht="12.75">
      <c r="A29" s="23"/>
      <c r="B29" t="s">
        <v>15</v>
      </c>
      <c r="C29" s="5">
        <f>C24</f>
        <v>-0.5754407779499537</v>
      </c>
      <c r="D29" s="5">
        <f>VF!D29</f>
        <v>-0.4198676697771839</v>
      </c>
      <c r="E29" s="5">
        <f>E24</f>
        <v>-0.24034560285728102</v>
      </c>
      <c r="F29" s="5">
        <f>VF!G29</f>
        <v>-0.18948867191283725</v>
      </c>
      <c r="G29" s="5">
        <f>G24</f>
        <v>-0.032305074188855976</v>
      </c>
      <c r="H29" s="5">
        <f>VF!J29</f>
        <v>-0.03766125485762384</v>
      </c>
    </row>
    <row r="30" spans="2:8" ht="12.75">
      <c r="B30" s="37" t="s">
        <v>23</v>
      </c>
      <c r="C30" s="39">
        <f>VF!C30</f>
        <v>-0.5754407779499537</v>
      </c>
      <c r="D30" s="39">
        <f>VF!D30</f>
        <v>-0.44245200861678136</v>
      </c>
      <c r="E30" s="39">
        <f>VF!F30</f>
        <v>-0.24034560285728102</v>
      </c>
      <c r="F30" s="39">
        <f>VF!G30</f>
        <v>-0.19375679078639507</v>
      </c>
      <c r="G30" s="39">
        <f>VF!I30</f>
        <v>-0.032305074188855976</v>
      </c>
      <c r="H30" s="39">
        <f>VF!J30</f>
        <v>-0.037766673359217684</v>
      </c>
    </row>
    <row r="31" spans="2:8" ht="12.75">
      <c r="B31" s="31" t="s">
        <v>21</v>
      </c>
      <c r="C31" s="32">
        <f>Roxie!B11</f>
        <v>-0.38941842300545887</v>
      </c>
      <c r="D31" s="32">
        <f>Roxie!C11</f>
        <v>-0.16837345592619463</v>
      </c>
      <c r="E31" s="32">
        <f>Roxie!E11</f>
        <v>-0.23298961315970665</v>
      </c>
      <c r="F31" s="32">
        <f>Roxie!F11</f>
        <v>-0.1478000979245248</v>
      </c>
      <c r="G31" s="32">
        <f>Roxie!H11</f>
        <v>-0.04501142126135223</v>
      </c>
      <c r="H31" s="32">
        <f>Roxie!I11</f>
        <v>-0.042723647526452586</v>
      </c>
    </row>
    <row r="32" spans="2:8" ht="12.75">
      <c r="B32" s="33" t="s">
        <v>22</v>
      </c>
      <c r="C32" s="34">
        <f>meas!B13</f>
        <v>-0.2821500000000001</v>
      </c>
      <c r="D32" s="34">
        <f>meas!C13</f>
        <v>-1.9168158368134316</v>
      </c>
      <c r="E32" s="34">
        <f>meas!E13</f>
        <v>-0.18789999999999996</v>
      </c>
      <c r="F32" s="34">
        <f>meas!F13</f>
        <v>-1.0900681296583894</v>
      </c>
      <c r="G32" s="34">
        <f>meas!H13</f>
        <v>-0.01880000000000015</v>
      </c>
      <c r="H32" s="34">
        <f>meas!I13</f>
        <v>-0.20793388793253387</v>
      </c>
    </row>
    <row r="33" spans="1:8" s="14" customFormat="1" ht="12.75">
      <c r="A33" t="s">
        <v>9</v>
      </c>
      <c r="B33" t="s">
        <v>10</v>
      </c>
      <c r="C33" s="5">
        <f>VF!C32</f>
        <v>-0.3948232726074208</v>
      </c>
      <c r="D33" s="5">
        <f>VF!D32</f>
        <v>-0.3948232726074208</v>
      </c>
      <c r="E33" s="5">
        <f>VF!F32</f>
        <v>-0.15054953578926922</v>
      </c>
      <c r="F33" s="5">
        <f>VF!G32</f>
        <v>-0.15054953578926922</v>
      </c>
      <c r="G33" s="5">
        <f>VF!I32</f>
        <v>-0.015315182765498037</v>
      </c>
      <c r="H33" s="5">
        <f>VF!J32</f>
        <v>-0.015315182765498037</v>
      </c>
    </row>
    <row r="34" spans="2:8" ht="12.75">
      <c r="B34" t="s">
        <v>11</v>
      </c>
      <c r="D34" s="5">
        <f>VF!D33</f>
        <v>-0.06932478939934938</v>
      </c>
      <c r="E34" s="5"/>
      <c r="F34" s="5">
        <f>VF!G33</f>
        <v>-0.029280110011159266</v>
      </c>
      <c r="G34" s="5"/>
      <c r="H34" s="5">
        <f>VF!J33</f>
        <v>-0.003154941177505588</v>
      </c>
    </row>
    <row r="35" spans="2:8" ht="12.75">
      <c r="B35" t="s">
        <v>12</v>
      </c>
      <c r="D35" s="5">
        <f>VF!D34</f>
        <v>0.014538265357885383</v>
      </c>
      <c r="E35" s="5"/>
      <c r="F35" s="5">
        <f>VF!G34</f>
        <v>0.007332117032559982</v>
      </c>
      <c r="G35" s="5"/>
      <c r="H35" s="5">
        <f>VF!J34</f>
        <v>0.0015752331427689725</v>
      </c>
    </row>
    <row r="36" spans="2:8" ht="12.75">
      <c r="B36" t="s">
        <v>13</v>
      </c>
      <c r="D36" s="5">
        <f>VF!D35</f>
        <v>-0.000997190703489359</v>
      </c>
      <c r="E36" s="5"/>
      <c r="F36" s="5">
        <f>VF!G35</f>
        <v>-0.0004983850122814992</v>
      </c>
      <c r="G36" s="5"/>
      <c r="H36" s="5">
        <f>VF!J35</f>
        <v>-0.00010638411640151446</v>
      </c>
    </row>
    <row r="37" spans="2:8" ht="12.75">
      <c r="B37" t="s">
        <v>15</v>
      </c>
      <c r="C37" s="5">
        <f>C33</f>
        <v>-0.3948232726074208</v>
      </c>
      <c r="D37" s="5">
        <f>VF!D37</f>
        <v>-0.45060698735237414</v>
      </c>
      <c r="E37" s="5">
        <f>E33</f>
        <v>-0.15054953578926922</v>
      </c>
      <c r="F37" s="5">
        <f>VF!G37</f>
        <v>-0.17299591378015</v>
      </c>
      <c r="G37" s="5">
        <f>G33</f>
        <v>-0.015315182765498037</v>
      </c>
      <c r="H37" s="5">
        <f>VF!J37</f>
        <v>-0.017001274916636167</v>
      </c>
    </row>
    <row r="38" spans="2:8" ht="12.75">
      <c r="B38" s="37" t="s">
        <v>23</v>
      </c>
      <c r="C38" s="39">
        <f>VF!C38</f>
        <v>-0.3948232726074208</v>
      </c>
      <c r="D38" s="39">
        <f>VF!D38</f>
        <v>-0.45629503359165735</v>
      </c>
      <c r="E38" s="39">
        <f>VF!F38</f>
        <v>-0.15054953578926922</v>
      </c>
      <c r="F38" s="39">
        <f>VF!G38</f>
        <v>-0.1741529111872575</v>
      </c>
      <c r="G38" s="39">
        <f>VF!I38</f>
        <v>-0.015315182765498037</v>
      </c>
      <c r="H38" s="39">
        <f>VF!J38</f>
        <v>-0.01703283804210498</v>
      </c>
    </row>
    <row r="39" spans="2:8" ht="12.75">
      <c r="B39" s="33" t="s">
        <v>22</v>
      </c>
      <c r="C39" s="34">
        <f>meas!B15</f>
        <v>-0.28245</v>
      </c>
      <c r="D39" s="34">
        <f>meas!C15</f>
        <v>-0.546212293202237</v>
      </c>
      <c r="E39" s="34">
        <f>meas!E15</f>
        <v>-0.12829999999999997</v>
      </c>
      <c r="F39" s="34">
        <f>meas!F15</f>
        <v>-0.2964435591120378</v>
      </c>
      <c r="G39" s="34">
        <f>meas!H15</f>
        <v>-0.007499999999999951</v>
      </c>
      <c r="H39" s="34">
        <f>meas!I15</f>
        <v>-0.07733390082540392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1" sqref="A1"/>
    </sheetView>
  </sheetViews>
  <sheetFormatPr defaultColWidth="10.28125" defaultRowHeight="12.75"/>
  <cols>
    <col min="2" max="2" width="11.421875" style="0" customWidth="1"/>
    <col min="3" max="4" width="8.7109375" style="5" customWidth="1"/>
    <col min="5" max="5" width="2.00390625" style="5" customWidth="1"/>
    <col min="6" max="7" width="8.7109375" style="6" customWidth="1"/>
    <col min="8" max="8" width="2.140625" style="6" customWidth="1"/>
    <col min="9" max="9" width="8.7109375" style="6" customWidth="1"/>
    <col min="10" max="10" width="8.7109375" style="5" customWidth="1"/>
  </cols>
  <sheetData>
    <row r="1" ht="12.75">
      <c r="A1" s="1" t="s">
        <v>17</v>
      </c>
    </row>
    <row r="3" spans="1:7" ht="12.75">
      <c r="A3" s="2" t="s">
        <v>18</v>
      </c>
      <c r="B3" s="1"/>
      <c r="C3" s="7"/>
      <c r="G3" s="6" t="s">
        <v>5</v>
      </c>
    </row>
    <row r="5" spans="1:10" s="8" customFormat="1" ht="12.75">
      <c r="A5" s="8" t="s">
        <v>6</v>
      </c>
      <c r="C5" s="9">
        <v>600</v>
      </c>
      <c r="D5" s="9">
        <v>600</v>
      </c>
      <c r="E5" s="9"/>
      <c r="F5" s="10">
        <v>1200</v>
      </c>
      <c r="G5" s="10">
        <v>1200</v>
      </c>
      <c r="H5" s="10"/>
      <c r="I5" s="10">
        <v>6000</v>
      </c>
      <c r="J5" s="9">
        <v>6000</v>
      </c>
    </row>
    <row r="6" spans="1:10" s="11" customFormat="1" ht="12.75">
      <c r="A6" s="11" t="s">
        <v>7</v>
      </c>
      <c r="C6" s="5">
        <v>0.374784604651925</v>
      </c>
      <c r="D6" s="5">
        <v>0.374784604651925</v>
      </c>
      <c r="E6" s="5"/>
      <c r="F6" s="6">
        <v>0.749569998563503</v>
      </c>
      <c r="G6" s="6">
        <v>0.749569998563503</v>
      </c>
      <c r="H6" s="6"/>
      <c r="I6" s="6">
        <v>3.51403827544938</v>
      </c>
      <c r="J6" s="5">
        <v>3.51403827544938</v>
      </c>
    </row>
    <row r="7" spans="3:10" ht="19.5" customHeight="1">
      <c r="C7" s="4" t="s">
        <v>0</v>
      </c>
      <c r="D7" s="4" t="s">
        <v>2</v>
      </c>
      <c r="E7" s="4"/>
      <c r="F7" s="12" t="s">
        <v>0</v>
      </c>
      <c r="G7" s="12" t="s">
        <v>2</v>
      </c>
      <c r="H7" s="12"/>
      <c r="I7" s="12" t="s">
        <v>0</v>
      </c>
      <c r="J7" s="4" t="s">
        <v>2</v>
      </c>
    </row>
    <row r="8" spans="1:10" ht="12.75">
      <c r="A8" s="15" t="s">
        <v>8</v>
      </c>
      <c r="B8" t="s">
        <v>10</v>
      </c>
      <c r="C8" s="5">
        <v>-8.86217543432621</v>
      </c>
      <c r="D8" s="5">
        <v>-8.86217543432621</v>
      </c>
      <c r="F8" s="6">
        <v>-3.1564241267169226</v>
      </c>
      <c r="G8" s="6">
        <v>-3.1564241267169226</v>
      </c>
      <c r="I8" s="6">
        <v>-0.18407416965827375</v>
      </c>
      <c r="J8" s="5">
        <v>-0.18407416965827375</v>
      </c>
    </row>
    <row r="9" spans="1:10" ht="12.75">
      <c r="A9" s="15"/>
      <c r="B9" t="s">
        <v>11</v>
      </c>
      <c r="D9" s="5">
        <v>-2.8931424198093283</v>
      </c>
      <c r="G9" s="6">
        <v>-1.2281800715922624</v>
      </c>
      <c r="J9" s="5">
        <v>-0.07704264079653932</v>
      </c>
    </row>
    <row r="10" spans="1:10" ht="12.75">
      <c r="A10" s="15"/>
      <c r="B10" s="16" t="s">
        <v>12</v>
      </c>
      <c r="C10" s="17"/>
      <c r="D10" s="17">
        <v>3.8038700306916593</v>
      </c>
      <c r="E10" s="17"/>
      <c r="F10" s="18"/>
      <c r="G10" s="17">
        <v>1.9167436778474574</v>
      </c>
      <c r="H10" s="18"/>
      <c r="I10" s="18"/>
      <c r="J10" s="17">
        <v>0.47940465460189363</v>
      </c>
    </row>
    <row r="11" spans="1:10" s="14" customFormat="1" ht="12.75">
      <c r="A11" s="19"/>
      <c r="B11" t="s">
        <v>13</v>
      </c>
      <c r="C11" s="5"/>
      <c r="D11" s="5">
        <v>-0.05772147866190672</v>
      </c>
      <c r="E11" s="5"/>
      <c r="F11" s="6"/>
      <c r="G11" s="5">
        <v>-0.02885560788291669</v>
      </c>
      <c r="H11" s="6"/>
      <c r="I11" s="6"/>
      <c r="J11" s="5">
        <v>-0.004957086302232345</v>
      </c>
    </row>
    <row r="12" spans="1:10" ht="12.75">
      <c r="A12" s="15"/>
      <c r="B12" s="20" t="s">
        <v>14</v>
      </c>
      <c r="C12" s="21">
        <v>-8.86217543432621</v>
      </c>
      <c r="D12" s="21">
        <v>-11.755317854135537</v>
      </c>
      <c r="E12" s="21"/>
      <c r="F12" s="21"/>
      <c r="G12" s="21">
        <v>-4.3846041983091855</v>
      </c>
      <c r="H12" s="22"/>
      <c r="I12" s="21"/>
      <c r="J12" s="21">
        <v>-0.26111681045481305</v>
      </c>
    </row>
    <row r="13" spans="1:10" ht="12.75">
      <c r="A13" s="20"/>
      <c r="B13" t="s">
        <v>15</v>
      </c>
      <c r="D13" s="5">
        <v>-8.009169302105786</v>
      </c>
      <c r="F13" s="5"/>
      <c r="G13" s="5">
        <v>-2.4967161283446444</v>
      </c>
      <c r="I13" s="5"/>
      <c r="J13" s="5">
        <v>0.21333075784484823</v>
      </c>
    </row>
    <row r="14" spans="1:10" ht="12.75">
      <c r="A14" s="15"/>
      <c r="B14" t="s">
        <v>16</v>
      </c>
      <c r="C14" s="5">
        <v>-8.86217543432621</v>
      </c>
      <c r="D14" s="5">
        <v>-8.19689105699376</v>
      </c>
      <c r="F14" s="5">
        <v>-3.1564241267169226</v>
      </c>
      <c r="G14" s="5">
        <v>-2.5314021841265606</v>
      </c>
      <c r="I14" s="5">
        <v>-0.18407416965827375</v>
      </c>
      <c r="J14" s="5">
        <v>0.21271189418207545</v>
      </c>
    </row>
    <row r="16" spans="1:10" ht="12.75">
      <c r="A16" t="s">
        <v>1</v>
      </c>
      <c r="B16" t="s">
        <v>10</v>
      </c>
      <c r="C16" s="5">
        <v>-6.774249879497162</v>
      </c>
      <c r="D16" s="5">
        <v>-6.774249879497162</v>
      </c>
      <c r="F16" s="5">
        <v>-2.4536072631445762</v>
      </c>
      <c r="G16" s="5">
        <v>-2.4536072631445762</v>
      </c>
      <c r="I16" s="5">
        <v>-0.2397664280515528</v>
      </c>
      <c r="J16" s="5">
        <v>-0.2397664280515528</v>
      </c>
    </row>
    <row r="17" spans="2:10" ht="12.75">
      <c r="B17" t="s">
        <v>11</v>
      </c>
      <c r="D17" s="5">
        <v>-1.5975395614796</v>
      </c>
      <c r="F17" s="5"/>
      <c r="G17" s="5">
        <v>-0.6932681298088141</v>
      </c>
      <c r="I17" s="5"/>
      <c r="J17" s="5">
        <v>-0.07638048492334804</v>
      </c>
    </row>
    <row r="18" spans="2:10" ht="12.75">
      <c r="B18" t="s">
        <v>12</v>
      </c>
      <c r="D18" s="5">
        <v>1.0267859136531072</v>
      </c>
      <c r="F18" s="5"/>
      <c r="G18" s="5">
        <v>0.5189907319905629</v>
      </c>
      <c r="I18" s="5"/>
      <c r="J18" s="5">
        <v>0.09059944015454846</v>
      </c>
    </row>
    <row r="19" spans="2:10" ht="12.75">
      <c r="B19" t="s">
        <v>13</v>
      </c>
      <c r="D19" s="5">
        <v>-0.025513942213549967</v>
      </c>
      <c r="F19" s="5"/>
      <c r="G19" s="5">
        <v>-0.012755594578024443</v>
      </c>
      <c r="I19" s="5"/>
      <c r="J19" s="5">
        <v>-0.0025522948447900262</v>
      </c>
    </row>
    <row r="20" spans="2:10" ht="12.75">
      <c r="B20" s="23" t="s">
        <v>14</v>
      </c>
      <c r="C20" s="24">
        <v>-6.774249879497162</v>
      </c>
      <c r="D20" s="24">
        <v>-8.371789440976762</v>
      </c>
      <c r="E20" s="24"/>
      <c r="F20" s="24"/>
      <c r="G20" s="24">
        <v>-3.1468753929533904</v>
      </c>
      <c r="H20" s="25"/>
      <c r="I20" s="24"/>
      <c r="J20" s="24">
        <v>-0.31614691297490083</v>
      </c>
    </row>
    <row r="21" spans="1:10" ht="12.75">
      <c r="A21" s="23"/>
      <c r="B21" t="s">
        <v>15</v>
      </c>
      <c r="D21" s="5">
        <v>-7.370517469537205</v>
      </c>
      <c r="F21" s="5"/>
      <c r="G21" s="5">
        <v>-2.640640255540852</v>
      </c>
      <c r="I21" s="5"/>
      <c r="J21" s="5">
        <v>-0.2280997676651424</v>
      </c>
    </row>
    <row r="22" spans="1:10" s="14" customFormat="1" ht="12.75">
      <c r="A22"/>
      <c r="B22" t="s">
        <v>16</v>
      </c>
      <c r="C22" s="5">
        <v>-6.774249879497162</v>
      </c>
      <c r="D22" s="5">
        <v>-7.499385213356341</v>
      </c>
      <c r="E22" s="5"/>
      <c r="F22" s="5">
        <v>-2.4536072631445762</v>
      </c>
      <c r="G22" s="5">
        <v>-2.664512462393681</v>
      </c>
      <c r="H22" s="6"/>
      <c r="I22" s="5">
        <v>-0.2397664280515528</v>
      </c>
      <c r="J22" s="5">
        <v>-0.22856103898610058</v>
      </c>
    </row>
    <row r="24" spans="1:10" ht="12.75">
      <c r="A24" t="s">
        <v>3</v>
      </c>
      <c r="B24" t="s">
        <v>10</v>
      </c>
      <c r="C24" s="5">
        <v>-0.5754407779499537</v>
      </c>
      <c r="D24" s="5">
        <v>-0.5754407779499537</v>
      </c>
      <c r="F24" s="5">
        <v>-0.24034560285728102</v>
      </c>
      <c r="G24" s="3">
        <v>-0.24034560285728102</v>
      </c>
      <c r="H24" s="13"/>
      <c r="I24" s="3">
        <v>-0.032305074188855976</v>
      </c>
      <c r="J24" s="3">
        <v>-0.032305074188855976</v>
      </c>
    </row>
    <row r="25" spans="1:10" s="26" customFormat="1" ht="12.75">
      <c r="A25"/>
      <c r="B25" t="s">
        <v>11</v>
      </c>
      <c r="C25" s="5"/>
      <c r="D25" s="5">
        <v>0.2382565350606285</v>
      </c>
      <c r="E25" s="5"/>
      <c r="F25" s="5"/>
      <c r="G25" s="3">
        <v>0.0924352260631709</v>
      </c>
      <c r="H25" s="13"/>
      <c r="I25" s="3"/>
      <c r="J25" s="3">
        <v>0.005880158879764785</v>
      </c>
    </row>
    <row r="26" spans="2:10" ht="12.75">
      <c r="B26" t="s">
        <v>12</v>
      </c>
      <c r="D26" s="5">
        <v>-0.08658360627884942</v>
      </c>
      <c r="F26" s="5"/>
      <c r="G26" s="3">
        <v>-0.04352846276156619</v>
      </c>
      <c r="H26" s="13"/>
      <c r="I26" s="3"/>
      <c r="J26" s="3">
        <v>-0.011678247329698799</v>
      </c>
    </row>
    <row r="27" spans="2:10" ht="12.75">
      <c r="B27" t="s">
        <v>13</v>
      </c>
      <c r="D27" s="5">
        <v>0.0039001793909907434</v>
      </c>
      <c r="F27" s="5"/>
      <c r="G27" s="3">
        <v>0.0019501676428390624</v>
      </c>
      <c r="H27" s="13"/>
      <c r="I27" s="3"/>
      <c r="J27" s="3">
        <v>0.0004419077811661509</v>
      </c>
    </row>
    <row r="28" spans="2:10" ht="12.75">
      <c r="B28" s="23" t="s">
        <v>14</v>
      </c>
      <c r="C28" s="24">
        <v>-0.5754407779499537</v>
      </c>
      <c r="D28" s="24">
        <v>-0.33718424288932525</v>
      </c>
      <c r="E28" s="24"/>
      <c r="F28" s="24">
        <v>-0.24034560285728102</v>
      </c>
      <c r="G28" s="27">
        <v>-0.14791037679411012</v>
      </c>
      <c r="H28" s="28"/>
      <c r="I28" s="27">
        <v>-0.032305074188855976</v>
      </c>
      <c r="J28" s="27">
        <v>-0.02642491530909119</v>
      </c>
    </row>
    <row r="29" spans="1:10" ht="12.75">
      <c r="A29" s="23"/>
      <c r="B29" t="s">
        <v>15</v>
      </c>
      <c r="D29" s="5">
        <v>-0.4198676697771839</v>
      </c>
      <c r="F29" s="5"/>
      <c r="G29" s="3">
        <v>-0.18948867191283725</v>
      </c>
      <c r="H29" s="13"/>
      <c r="I29" s="3"/>
      <c r="J29" s="3">
        <v>-0.03766125485762384</v>
      </c>
    </row>
    <row r="30" spans="2:10" ht="12.75">
      <c r="B30" t="s">
        <v>16</v>
      </c>
      <c r="C30" s="5">
        <v>-0.5754407779499537</v>
      </c>
      <c r="D30" s="5">
        <v>-0.44245200861678136</v>
      </c>
      <c r="F30" s="5">
        <v>-0.24034560285728102</v>
      </c>
      <c r="G30" s="3">
        <v>-0.19375679078639507</v>
      </c>
      <c r="H30" s="13"/>
      <c r="I30" s="3">
        <v>-0.032305074188855976</v>
      </c>
      <c r="J30" s="3">
        <v>-0.037766673359217684</v>
      </c>
    </row>
    <row r="31" spans="7:10" ht="12.75">
      <c r="G31" s="13"/>
      <c r="H31" s="13"/>
      <c r="I31" s="13"/>
      <c r="J31" s="3"/>
    </row>
    <row r="32" spans="1:10" s="14" customFormat="1" ht="12.75">
      <c r="A32" t="s">
        <v>9</v>
      </c>
      <c r="B32" t="s">
        <v>10</v>
      </c>
      <c r="C32" s="5">
        <v>-0.3948232726074208</v>
      </c>
      <c r="D32" s="5">
        <v>-0.3948232726074208</v>
      </c>
      <c r="E32" s="5"/>
      <c r="F32" s="5">
        <v>-0.15054953578926922</v>
      </c>
      <c r="G32" s="3">
        <v>-0.15054953578926922</v>
      </c>
      <c r="H32" s="13"/>
      <c r="I32" s="3">
        <v>-0.015315182765498037</v>
      </c>
      <c r="J32" s="3">
        <v>-0.015315182765498037</v>
      </c>
    </row>
    <row r="33" spans="2:10" ht="12.75">
      <c r="B33" t="s">
        <v>11</v>
      </c>
      <c r="D33" s="5">
        <v>-0.06932478939934938</v>
      </c>
      <c r="F33" s="5"/>
      <c r="G33" s="3">
        <v>-0.029280110011159266</v>
      </c>
      <c r="H33" s="13"/>
      <c r="I33" s="3"/>
      <c r="J33" s="3">
        <v>-0.003154941177505588</v>
      </c>
    </row>
    <row r="34" spans="2:10" ht="12.75">
      <c r="B34" t="s">
        <v>12</v>
      </c>
      <c r="D34" s="5">
        <v>0.014538265357885383</v>
      </c>
      <c r="F34" s="5"/>
      <c r="G34" s="3">
        <v>0.007332117032559982</v>
      </c>
      <c r="H34" s="13"/>
      <c r="I34" s="3"/>
      <c r="J34" s="3">
        <v>0.0015752331427689725</v>
      </c>
    </row>
    <row r="35" spans="2:10" ht="12.75">
      <c r="B35" t="s">
        <v>13</v>
      </c>
      <c r="D35" s="5">
        <v>-0.000997190703489359</v>
      </c>
      <c r="F35" s="5"/>
      <c r="G35" s="3">
        <v>-0.0004983850122814992</v>
      </c>
      <c r="H35" s="13"/>
      <c r="I35" s="3"/>
      <c r="J35" s="3">
        <v>-0.00010638411640151446</v>
      </c>
    </row>
    <row r="36" spans="2:10" ht="12.75">
      <c r="B36" s="23" t="s">
        <v>14</v>
      </c>
      <c r="C36" s="24">
        <v>-0.3948232726074208</v>
      </c>
      <c r="D36" s="24">
        <v>-0.46414806200677017</v>
      </c>
      <c r="E36" s="24"/>
      <c r="F36" s="24">
        <v>-0.15054953578926922</v>
      </c>
      <c r="G36" s="27">
        <v>-0.17982964580042848</v>
      </c>
      <c r="H36" s="28"/>
      <c r="I36" s="27">
        <v>-0.015315182765498037</v>
      </c>
      <c r="J36" s="27">
        <v>-0.018470123943003625</v>
      </c>
    </row>
    <row r="37" spans="2:10" ht="12.75">
      <c r="B37" t="s">
        <v>15</v>
      </c>
      <c r="D37" s="5">
        <v>-0.45060698735237414</v>
      </c>
      <c r="F37" s="5"/>
      <c r="G37" s="3">
        <v>-0.17299591378015</v>
      </c>
      <c r="H37" s="13"/>
      <c r="I37" s="3"/>
      <c r="J37" s="3">
        <v>-0.017001274916636167</v>
      </c>
    </row>
    <row r="38" spans="2:10" ht="12.75">
      <c r="B38" t="s">
        <v>16</v>
      </c>
      <c r="C38" s="5">
        <f>C32</f>
        <v>-0.3948232726074208</v>
      </c>
      <c r="D38" s="5">
        <v>-0.45629503359165735</v>
      </c>
      <c r="F38" s="5">
        <f>F32</f>
        <v>-0.15054953578926922</v>
      </c>
      <c r="G38" s="3">
        <v>-0.1741529111872575</v>
      </c>
      <c r="H38" s="13"/>
      <c r="I38" s="5">
        <f>I32</f>
        <v>-0.015315182765498037</v>
      </c>
      <c r="J38" s="3">
        <v>-0.01703283804210498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C18" sqref="C18"/>
    </sheetView>
  </sheetViews>
  <sheetFormatPr defaultColWidth="10.28125" defaultRowHeight="12.75"/>
  <cols>
    <col min="2" max="3" width="8.7109375" style="5" customWidth="1"/>
    <col min="4" max="4" width="2.00390625" style="5" customWidth="1"/>
    <col min="5" max="6" width="8.7109375" style="6" customWidth="1"/>
    <col min="7" max="7" width="2.140625" style="6" customWidth="1"/>
    <col min="8" max="8" width="8.7109375" style="6" customWidth="1"/>
    <col min="9" max="9" width="8.7109375" style="5" customWidth="1"/>
  </cols>
  <sheetData>
    <row r="1" ht="12.75">
      <c r="A1" s="1" t="s">
        <v>17</v>
      </c>
    </row>
    <row r="3" spans="1:8" ht="12.75">
      <c r="A3" s="2" t="s">
        <v>19</v>
      </c>
      <c r="B3" s="7"/>
      <c r="H3" s="6" t="s">
        <v>5</v>
      </c>
    </row>
    <row r="5" spans="1:9" s="8" customFormat="1" ht="12.75">
      <c r="A5" s="8" t="s">
        <v>6</v>
      </c>
      <c r="B5" s="9">
        <v>600</v>
      </c>
      <c r="C5" s="9">
        <v>600</v>
      </c>
      <c r="D5" s="9"/>
      <c r="E5" s="10">
        <v>1200</v>
      </c>
      <c r="F5" s="10">
        <v>1200</v>
      </c>
      <c r="G5" s="10"/>
      <c r="H5" s="10">
        <v>6000</v>
      </c>
      <c r="I5" s="9">
        <v>6000</v>
      </c>
    </row>
    <row r="6" spans="1:9" s="11" customFormat="1" ht="12.75">
      <c r="A6" s="11" t="s">
        <v>7</v>
      </c>
      <c r="B6" s="5">
        <v>0.374784604651925</v>
      </c>
      <c r="C6" s="5">
        <v>0.374784604651925</v>
      </c>
      <c r="D6" s="5"/>
      <c r="E6" s="6">
        <v>0.749569998563503</v>
      </c>
      <c r="F6" s="6">
        <v>0.749569998563503</v>
      </c>
      <c r="G6" s="6"/>
      <c r="H6" s="6">
        <v>3.51403827544938</v>
      </c>
      <c r="I6" s="5">
        <v>3.51403827544938</v>
      </c>
    </row>
    <row r="7" spans="2:9" ht="19.5" customHeight="1">
      <c r="B7" s="4" t="s">
        <v>0</v>
      </c>
      <c r="C7" s="4" t="s">
        <v>2</v>
      </c>
      <c r="D7" s="4"/>
      <c r="E7" s="12" t="s">
        <v>0</v>
      </c>
      <c r="F7" s="12" t="s">
        <v>2</v>
      </c>
      <c r="G7" s="12"/>
      <c r="H7" s="12" t="s">
        <v>0</v>
      </c>
      <c r="I7" s="4" t="s">
        <v>2</v>
      </c>
    </row>
    <row r="9" spans="1:9" ht="12.75">
      <c r="A9" t="s">
        <v>1</v>
      </c>
      <c r="B9" s="5">
        <f>'[1]at fields'!H11</f>
        <v>-6.747921750565049</v>
      </c>
      <c r="C9" s="5">
        <f>'[1]at fields'!M11</f>
        <v>-8.255277616557203</v>
      </c>
      <c r="E9" s="5">
        <f>'[1]at fields'!H17</f>
        <v>-2.5887323824252824</v>
      </c>
      <c r="F9" s="5">
        <f>'[1]at fields'!M17</f>
        <v>-3.2416624839931645</v>
      </c>
      <c r="H9" s="5">
        <f>'[1]at fields'!H23</f>
        <v>-0.27983973848205546</v>
      </c>
      <c r="I9" s="5">
        <f>'[1]at fields'!M23</f>
        <v>-0.34656258100475534</v>
      </c>
    </row>
    <row r="10" spans="5:8" ht="12.75">
      <c r="E10" s="5"/>
      <c r="F10" s="5"/>
      <c r="H10" s="5"/>
    </row>
    <row r="11" spans="1:9" ht="12.75">
      <c r="A11" t="s">
        <v>3</v>
      </c>
      <c r="B11" s="5">
        <f>'[1]at fields'!H31</f>
        <v>-0.38941842300545887</v>
      </c>
      <c r="C11" s="5">
        <f>'[1]at fields'!M31</f>
        <v>-0.16837345592619463</v>
      </c>
      <c r="E11" s="5">
        <f>'[1]at fields'!H37</f>
        <v>-0.23298961315970665</v>
      </c>
      <c r="F11" s="3">
        <f>'[1]at fields'!M37</f>
        <v>-0.1478000979245248</v>
      </c>
      <c r="G11" s="13"/>
      <c r="H11" s="3">
        <f>'[1]at fields'!H43</f>
        <v>-0.04501142126135223</v>
      </c>
      <c r="I11" s="3">
        <f>'[1]at fields'!M43</f>
        <v>-0.042723647526452586</v>
      </c>
    </row>
    <row r="12" spans="6:9" ht="12" customHeight="1">
      <c r="F12" s="13"/>
      <c r="G12" s="13"/>
      <c r="H12" s="13"/>
      <c r="I12" s="3"/>
    </row>
    <row r="13" spans="1:9" s="14" customFormat="1" ht="12.75">
      <c r="A13"/>
      <c r="B13" s="5"/>
      <c r="C13" s="5"/>
      <c r="D13" s="5"/>
      <c r="E13" s="5"/>
      <c r="F13" s="3"/>
      <c r="G13" s="13"/>
      <c r="H13" s="3"/>
      <c r="I13" s="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C23" sqref="C23"/>
    </sheetView>
  </sheetViews>
  <sheetFormatPr defaultColWidth="10.28125" defaultRowHeight="12.75"/>
  <cols>
    <col min="2" max="3" width="8.7109375" style="5" customWidth="1"/>
    <col min="4" max="4" width="2.00390625" style="5" customWidth="1"/>
    <col min="5" max="6" width="8.7109375" style="6" customWidth="1"/>
    <col min="7" max="7" width="2.140625" style="6" customWidth="1"/>
    <col min="8" max="8" width="8.7109375" style="6" customWidth="1"/>
    <col min="9" max="9" width="8.7109375" style="5" customWidth="1"/>
  </cols>
  <sheetData>
    <row r="1" ht="12.75">
      <c r="A1" s="1" t="s">
        <v>17</v>
      </c>
    </row>
    <row r="3" spans="1:9" ht="12.75">
      <c r="A3" s="2" t="s">
        <v>20</v>
      </c>
      <c r="B3" s="7"/>
      <c r="I3" s="6" t="s">
        <v>5</v>
      </c>
    </row>
    <row r="5" spans="1:9" s="8" customFormat="1" ht="12.75">
      <c r="A5" s="8" t="s">
        <v>6</v>
      </c>
      <c r="B5" s="9">
        <v>600</v>
      </c>
      <c r="C5" s="9">
        <v>600</v>
      </c>
      <c r="D5" s="9"/>
      <c r="E5" s="10">
        <v>1200</v>
      </c>
      <c r="F5" s="10">
        <v>1200</v>
      </c>
      <c r="G5" s="10"/>
      <c r="H5" s="10">
        <v>6000</v>
      </c>
      <c r="I5" s="9">
        <v>6000</v>
      </c>
    </row>
    <row r="6" spans="1:9" s="11" customFormat="1" ht="12.75">
      <c r="A6" s="11" t="s">
        <v>7</v>
      </c>
      <c r="B6" s="5">
        <v>0.374784604651925</v>
      </c>
      <c r="C6" s="5">
        <v>0.374784604651925</v>
      </c>
      <c r="D6" s="5"/>
      <c r="E6" s="6">
        <v>0.749569998563503</v>
      </c>
      <c r="F6" s="6">
        <v>0.749569998563503</v>
      </c>
      <c r="G6" s="6"/>
      <c r="H6" s="6">
        <v>3.51403827544938</v>
      </c>
      <c r="I6" s="5">
        <v>3.51403827544938</v>
      </c>
    </row>
    <row r="7" spans="2:9" ht="12.75">
      <c r="B7" s="4" t="s">
        <v>0</v>
      </c>
      <c r="C7" s="4" t="s">
        <v>2</v>
      </c>
      <c r="D7" s="4"/>
      <c r="E7" s="12" t="s">
        <v>0</v>
      </c>
      <c r="F7" s="12" t="s">
        <v>2</v>
      </c>
      <c r="G7" s="12"/>
      <c r="H7" s="12" t="s">
        <v>0</v>
      </c>
      <c r="I7" s="4" t="s">
        <v>2</v>
      </c>
    </row>
    <row r="8" spans="2:9" ht="12.75">
      <c r="B8" s="4"/>
      <c r="C8" s="4"/>
      <c r="D8" s="4"/>
      <c r="E8" s="12"/>
      <c r="F8" s="12"/>
      <c r="G8" s="12"/>
      <c r="H8" s="12"/>
      <c r="I8" s="4"/>
    </row>
    <row r="9" spans="1:9" ht="12.75">
      <c r="A9" t="s">
        <v>8</v>
      </c>
      <c r="B9" s="4">
        <v>-1.7096101610620653</v>
      </c>
      <c r="C9" s="4">
        <v>-41.05161078656021</v>
      </c>
      <c r="D9" s="4"/>
      <c r="E9" s="12">
        <v>-2.1237297740685928</v>
      </c>
      <c r="F9" s="12">
        <v>-9.822039190616481</v>
      </c>
      <c r="G9" s="12"/>
      <c r="H9" s="12">
        <v>-16.71834102209338</v>
      </c>
      <c r="I9" s="4">
        <v>-4.1374732926474875</v>
      </c>
    </row>
    <row r="11" spans="1:9" ht="12.75">
      <c r="A11" t="s">
        <v>1</v>
      </c>
      <c r="B11" s="5">
        <v>-5.890699999999999</v>
      </c>
      <c r="C11" s="5">
        <v>-9.598734363311703</v>
      </c>
      <c r="E11" s="5">
        <v>-2.1233499999999985</v>
      </c>
      <c r="F11" s="5">
        <v>-3.6351264560442758</v>
      </c>
      <c r="H11" s="5">
        <v>-0.4611500000000035</v>
      </c>
      <c r="I11" s="5">
        <v>-0.5637038343846115</v>
      </c>
    </row>
    <row r="12" spans="5:8" ht="12.75">
      <c r="E12" s="5"/>
      <c r="F12" s="5"/>
      <c r="H12" s="5"/>
    </row>
    <row r="13" spans="1:9" ht="12.75">
      <c r="A13" t="s">
        <v>3</v>
      </c>
      <c r="B13" s="5">
        <v>-0.2821500000000001</v>
      </c>
      <c r="C13" s="5">
        <v>-1.9168158368134316</v>
      </c>
      <c r="E13" s="5">
        <v>-0.18789999999999996</v>
      </c>
      <c r="F13" s="3">
        <v>-1.0900681296583894</v>
      </c>
      <c r="G13" s="13"/>
      <c r="H13" s="3">
        <v>-0.01880000000000015</v>
      </c>
      <c r="I13" s="3">
        <v>-0.20793388793253387</v>
      </c>
    </row>
    <row r="14" spans="6:9" ht="12.75">
      <c r="F14" s="13"/>
      <c r="G14" s="13"/>
      <c r="H14" s="13"/>
      <c r="I14" s="3"/>
    </row>
    <row r="15" spans="1:9" s="14" customFormat="1" ht="12.75">
      <c r="A15" t="s">
        <v>9</v>
      </c>
      <c r="B15" s="5">
        <v>-0.28245</v>
      </c>
      <c r="C15" s="5">
        <v>-0.546212293202237</v>
      </c>
      <c r="D15" s="5"/>
      <c r="E15" s="5">
        <v>-0.12829999999999997</v>
      </c>
      <c r="F15" s="3">
        <v>-0.2964435591120378</v>
      </c>
      <c r="G15" s="13"/>
      <c r="H15" s="3">
        <v>-0.007499999999999951</v>
      </c>
      <c r="I15" s="3">
        <v>-0.07733390082540392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Vector Fields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Moor</dc:creator>
  <cp:keywords/>
  <dc:description/>
  <cp:lastModifiedBy>Martin Wilson</cp:lastModifiedBy>
  <cp:lastPrinted>2005-09-15T11:31:31Z</cp:lastPrinted>
  <dcterms:created xsi:type="dcterms:W3CDTF">2005-04-20T13:44:40Z</dcterms:created>
  <dcterms:modified xsi:type="dcterms:W3CDTF">2005-09-15T11:31:37Z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927214232</vt:i4>
  </property>
  <property fmtid="{D5CDD505-2E9C-101B-9397-08002B2CF9AE}" pid="3" name="_EmailSubject">
    <vt:lpwstr>New results</vt:lpwstr>
  </property>
  <property fmtid="{D5CDD505-2E9C-101B-9397-08002B2CF9AE}" pid="4" name="_AuthorEmail">
    <vt:lpwstr>eddie.moor@vectorfields.co.uk</vt:lpwstr>
  </property>
  <property fmtid="{D5CDD505-2E9C-101B-9397-08002B2CF9AE}" pid="5" name="_AuthorEmailDisplayName">
    <vt:lpwstr>Edward Moor</vt:lpwstr>
  </property>
  <property fmtid="{D5CDD505-2E9C-101B-9397-08002B2CF9AE}" pid="6" name="_PreviousAdHocReviewCycleID">
    <vt:i4>-1141417294</vt:i4>
  </property>
  <property fmtid="{D5CDD505-2E9C-101B-9397-08002B2CF9AE}" pid="7" name="_ReviewingToolsShownOnce">
    <vt:lpwstr/>
  </property>
</Properties>
</file>