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6015" windowHeight="8835" activeTab="0"/>
  </bookViews>
  <sheets>
    <sheet name="sum'ry" sheetId="1" r:id="rId1"/>
    <sheet name="Base" sheetId="2" r:id="rId2"/>
    <sheet name="Case 1" sheetId="3" r:id="rId3"/>
    <sheet name="Case 2" sheetId="4" r:id="rId4"/>
    <sheet name="Case 3" sheetId="5" r:id="rId5"/>
    <sheet name="Case 4" sheetId="6" r:id="rId6"/>
    <sheet name="Case 5" sheetId="7" r:id="rId7"/>
    <sheet name="Case 6" sheetId="8" r:id="rId8"/>
    <sheet name="Case 7" sheetId="9" r:id="rId9"/>
    <sheet name="Case 8" sheetId="10" r:id="rId10"/>
    <sheet name="Case 9" sheetId="11" r:id="rId11"/>
    <sheet name="Case 10" sheetId="12" r:id="rId12"/>
    <sheet name="Case 11" sheetId="13" r:id="rId13"/>
  </sheets>
  <definedNames/>
  <calcPr fullCalcOnLoad="1"/>
</workbook>
</file>

<file path=xl/sharedStrings.xml><?xml version="1.0" encoding="utf-8"?>
<sst xmlns="http://schemas.openxmlformats.org/spreadsheetml/2006/main" count="1106" uniqueCount="96">
  <si>
    <t>Circle of radius 30mm</t>
  </si>
  <si>
    <t>Harmonic</t>
  </si>
  <si>
    <t>analysis</t>
  </si>
  <si>
    <t>of</t>
  </si>
  <si>
    <t>field</t>
  </si>
  <si>
    <t>component</t>
  </si>
  <si>
    <t>along</t>
  </si>
  <si>
    <t>line</t>
  </si>
  <si>
    <t>#BR</t>
  </si>
  <si>
    <t>(30.0</t>
  </si>
  <si>
    <t>,0.0</t>
  </si>
  <si>
    <t>)</t>
  </si>
  <si>
    <t>to</t>
  </si>
  <si>
    <t>(0.0</t>
  </si>
  <si>
    <t>,30.0</t>
  </si>
  <si>
    <t>Curvature</t>
  </si>
  <si>
    <t>=</t>
  </si>
  <si>
    <t>Fourier</t>
  </si>
  <si>
    <t>coefficients</t>
  </si>
  <si>
    <t>Quarter</t>
  </si>
  <si>
    <t>period</t>
  </si>
  <si>
    <t>analysed,</t>
  </si>
  <si>
    <t>odd</t>
  </si>
  <si>
    <t>terms</t>
  </si>
  <si>
    <t>only</t>
  </si>
  <si>
    <t>Order</t>
  </si>
  <si>
    <t>Amplitude</t>
  </si>
  <si>
    <t>Phase</t>
  </si>
  <si>
    <t>OK</t>
  </si>
  <si>
    <t>#BT</t>
  </si>
  <si>
    <t>even</t>
  </si>
  <si>
    <t>Basic Model at a scaling factor of 282.4, central field of 0.2T</t>
  </si>
  <si>
    <t>Sine term</t>
  </si>
  <si>
    <t>Cosine term</t>
  </si>
  <si>
    <t>#T=ATAN2(Y;X)</t>
  </si>
  <si>
    <t>#BT=-BX*SIN(#T)+BY*COS(#T)</t>
  </si>
  <si>
    <t>#BR=BX*COS(#T)+BY*SIN(#T)</t>
  </si>
  <si>
    <t>Basic Model at a scaling factor of 247.1, central field of 0.175T</t>
  </si>
  <si>
    <t>Case 1 Model at a scaling factor of 282.4, central field of ~0.2T</t>
  </si>
  <si>
    <t>Case 2 Model at a scaling factor of 282.4, central field of ~0.2T</t>
  </si>
  <si>
    <t>Case 4 Model at a scaling factor of 282.4, central field of ~0.2T</t>
  </si>
  <si>
    <t>Case 3 Model at a scaling factor of 282.4, central field of ~0.2T</t>
  </si>
  <si>
    <t>Case 5 Model at a scaling factor of 282.4, central field of ~0.2T</t>
  </si>
  <si>
    <t>Case 6 Model at a scaling factor of 247.1, central field of ~0.175T</t>
  </si>
  <si>
    <t>Case 7 Model at a scaling factor of 247.1, central field of ~0.175T</t>
  </si>
  <si>
    <t>Case 8 Model at a scaling factor of 247.1, central field of ~0.175T</t>
  </si>
  <si>
    <t>Case 9 Model at a scaling factor of 247.1, central field of ~0.175T</t>
  </si>
  <si>
    <t>Case 10 Model at a scaling factor of 247.1, central field of ~0.175T</t>
  </si>
  <si>
    <t>Case 11 Model at a scaling factor of 282.4, central field of ~0.2T</t>
  </si>
  <si>
    <t>Central field</t>
  </si>
  <si>
    <t>Sine</t>
  </si>
  <si>
    <t>term</t>
  </si>
  <si>
    <t>Cosine</t>
  </si>
  <si>
    <t>Cebtral field</t>
  </si>
  <si>
    <t>term -&gt;</t>
  </si>
  <si>
    <t>case</t>
  </si>
  <si>
    <t>1) In Tesla</t>
  </si>
  <si>
    <t>2) As a fraction of Bo</t>
  </si>
  <si>
    <t xml:space="preserve">cycle </t>
  </si>
  <si>
    <t>cable</t>
  </si>
  <si>
    <t>2 or 4</t>
  </si>
  <si>
    <t>5*</t>
  </si>
  <si>
    <t>7th order</t>
  </si>
  <si>
    <t>3rd order</t>
  </si>
  <si>
    <t>9th Order</t>
  </si>
  <si>
    <t>5th order</t>
  </si>
  <si>
    <t>3) Recap Case Details</t>
  </si>
  <si>
    <t>11th order</t>
  </si>
  <si>
    <t>13th order</t>
  </si>
  <si>
    <t>1st Order</t>
  </si>
  <si>
    <t>1st order</t>
  </si>
  <si>
    <t>Appendix 3: Fourier Analysis of Opera Field shapes</t>
  </si>
  <si>
    <t>Appendix 3: Summary of all Fourier Analysis Results</t>
  </si>
  <si>
    <t>Appendix 3: Fourier analysis of Opera field shapes</t>
  </si>
  <si>
    <t>base cyc 3</t>
  </si>
  <si>
    <t>base cyc 2</t>
  </si>
  <si>
    <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</si>
  <si>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</si>
  <si>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</si>
  <si>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</si>
  <si>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</si>
  <si>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</si>
  <si>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-1</t>
    </r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</si>
  <si>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</si>
  <si>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</si>
  <si>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</si>
  <si>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</si>
  <si>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</si>
  <si>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</si>
  <si>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</si>
  <si>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</si>
  <si>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</si>
  <si>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</si>
  <si>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case 11</t>
  </si>
  <si>
    <t>loss power</t>
  </si>
  <si>
    <t>Take the mean of terms calculated for radial and azimuthal fields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</si>
</sst>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E+00"/>
    <numFmt numFmtId="165" formatCode="0.000E+00"/>
    <numFmt numFmtId="166" formatCode="0.E+00"/>
    <numFmt numFmtId="167" formatCode="0.0E+00"/>
    <numFmt numFmtId="168" formatCode="0.00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.25"/>
      <name val="Arial"/>
      <family val="2"/>
    </font>
    <font>
      <sz val="8.5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8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25"/>
          <c:h val="0.94575"/>
        </c:manualLayout>
      </c:layout>
      <c:scatterChart>
        <c:scatterStyle val="lineMarker"/>
        <c:varyColors val="0"/>
        <c:ser>
          <c:idx val="0"/>
          <c:order val="0"/>
          <c:tx>
            <c:v>cycle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'sum''ry'!$D$40:$D$45</c:f>
              <c:numCache/>
            </c:numRef>
          </c:xVal>
          <c:yVal>
            <c:numRef>
              <c:f>'sum''ry'!$C$23:$C$28</c:f>
              <c:numCache/>
            </c:numRef>
          </c:yVal>
          <c:smooth val="0"/>
        </c:ser>
        <c:ser>
          <c:idx val="1"/>
          <c:order val="1"/>
          <c:tx>
            <c:v>cycle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'sum''ry'!$D$46:$D$50</c:f>
              <c:numCache/>
            </c:numRef>
          </c:xVal>
          <c:yVal>
            <c:numRef>
              <c:f>'sum''ry'!$G$46:$G$50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'sum''ry'!$F$55:$F$56</c:f>
              <c:numCache/>
            </c:numRef>
          </c:xVal>
          <c:yVal>
            <c:numRef>
              <c:f>'sum''ry'!$G$55:$G$56</c:f>
              <c:numCache/>
            </c:numRef>
          </c:yVal>
          <c:smooth val="0"/>
        </c:ser>
        <c:ser>
          <c:idx val="2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'sum''ry'!$F$52:$F$53</c:f>
              <c:numCache/>
            </c:numRef>
          </c:xVal>
          <c:yVal>
            <c:numRef>
              <c:f>'sum''ry'!$G$52:$G$53</c:f>
              <c:numCache/>
            </c:numRef>
          </c:yVal>
          <c:smooth val="0"/>
        </c:ser>
        <c:axId val="8962774"/>
        <c:axId val="13556103"/>
      </c:scatterChart>
      <c:valAx>
        <c:axId val="896277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Loss power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-0.006"/>
        <c:crossBetween val="midCat"/>
        <c:dispUnits/>
        <c:majorUnit val="20"/>
      </c:valAx>
      <c:valAx>
        <c:axId val="13556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3rd order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8962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525"/>
          <c:y val="0.0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95"/>
          <c:h val="0.9585"/>
        </c:manualLayout>
      </c:layout>
      <c:scatterChart>
        <c:scatterStyle val="lineMarker"/>
        <c:varyColors val="0"/>
        <c:ser>
          <c:idx val="0"/>
          <c:order val="0"/>
          <c:tx>
            <c:v>cycle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'sum''ry'!$D$40:$D$45</c:f>
              <c:numCache/>
            </c:numRef>
          </c:xVal>
          <c:yVal>
            <c:numRef>
              <c:f>'sum''ry'!$D$23:$D$28</c:f>
              <c:numCache/>
            </c:numRef>
          </c:yVal>
          <c:smooth val="0"/>
        </c:ser>
        <c:ser>
          <c:idx val="1"/>
          <c:order val="1"/>
          <c:tx>
            <c:v>cycle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'sum''ry'!$A$114:$A$118</c:f>
              <c:numCache/>
            </c:numRef>
          </c:xVal>
          <c:yVal>
            <c:numRef>
              <c:f>'sum''ry'!$B$114:$B$118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'sum''ry'!$D$117:$D$118</c:f>
              <c:numCache/>
            </c:numRef>
          </c:xVal>
          <c:yVal>
            <c:numRef>
              <c:f>'sum''ry'!$E$117:$E$118</c:f>
              <c:numCache/>
            </c:numRef>
          </c:yVal>
          <c:smooth val="0"/>
        </c:ser>
        <c:ser>
          <c:idx val="2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'sum''ry'!$D$114:$D$115</c:f>
              <c:numCache/>
            </c:numRef>
          </c:xVal>
          <c:yVal>
            <c:numRef>
              <c:f>'sum''ry'!$E$114:$E$115</c:f>
              <c:numCache/>
            </c:numRef>
          </c:yVal>
          <c:smooth val="0"/>
        </c:ser>
        <c:axId val="54896064"/>
        <c:axId val="24302529"/>
      </c:scatterChart>
      <c:valAx>
        <c:axId val="5489606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Loss power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-0.002"/>
        <c:crossBetween val="midCat"/>
        <c:dispUnits/>
        <c:majorUnit val="20"/>
      </c:valAx>
      <c:valAx>
        <c:axId val="24302529"/>
        <c:scaling>
          <c:orientation val="minMax"/>
          <c:min val="-0.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5th order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4896064"/>
        <c:crosses val="autoZero"/>
        <c:crossBetween val="midCat"/>
        <c:dispUnits/>
        <c:majorUnit val="0.002104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2"/>
          <c:y val="0.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"/>
          <c:w val="0.957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cycle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'sum''ry'!$D$40:$D$45</c:f>
              <c:numCache/>
            </c:numRef>
          </c:xVal>
          <c:yVal>
            <c:numRef>
              <c:f>'sum''ry'!$E$23:$E$28</c:f>
              <c:numCache/>
            </c:numRef>
          </c:yVal>
          <c:smooth val="0"/>
        </c:ser>
        <c:ser>
          <c:idx val="1"/>
          <c:order val="1"/>
          <c:tx>
            <c:v>cycle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'sum''ry'!$A$142:$A$146</c:f>
              <c:numCache/>
            </c:numRef>
          </c:xVal>
          <c:yVal>
            <c:numRef>
              <c:f>'sum''ry'!$B$142:$B$146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'sum''ry'!$D$142:$D$143</c:f>
              <c:numCache/>
            </c:numRef>
          </c:xVal>
          <c:yVal>
            <c:numRef>
              <c:f>'sum''ry'!$E$142:$E$143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'sum''ry'!$D$145:$D$146</c:f>
              <c:numCache/>
            </c:numRef>
          </c:xVal>
          <c:yVal>
            <c:numRef>
              <c:f>'sum''ry'!$E$145:$E$146</c:f>
              <c:numCache/>
            </c:numRef>
          </c:yVal>
          <c:smooth val="0"/>
        </c:ser>
        <c:axId val="17396170"/>
        <c:axId val="22347803"/>
      </c:scatterChart>
      <c:valAx>
        <c:axId val="1739617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Loss power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-0.0006"/>
        <c:crossBetween val="midCat"/>
        <c:dispUnits/>
        <c:majorUnit val="20"/>
      </c:valAx>
      <c:valAx>
        <c:axId val="22347803"/>
        <c:scaling>
          <c:orientation val="minMax"/>
          <c:min val="-0.0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7th order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17396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225"/>
          <c:y val="0.3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v>cycle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'sum''ry'!$D$40:$D$45</c:f>
              <c:numCache/>
            </c:numRef>
          </c:xVal>
          <c:yVal>
            <c:numRef>
              <c:f>'sum''ry'!$F$23:$F$28</c:f>
              <c:numCache/>
            </c:numRef>
          </c:yVal>
          <c:smooth val="0"/>
        </c:ser>
        <c:ser>
          <c:idx val="1"/>
          <c:order val="1"/>
          <c:tx>
            <c:v>cycle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'sum''ry'!$A$170:$A$174</c:f>
              <c:numCache/>
            </c:numRef>
          </c:xVal>
          <c:yVal>
            <c:numRef>
              <c:f>'sum''ry'!$B$170:$B$174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'sum''ry'!$D$170:$D$171</c:f>
              <c:numCache/>
            </c:numRef>
          </c:xVal>
          <c:yVal>
            <c:numRef>
              <c:f>'sum''ry'!$E$170:$E$171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'sum''ry'!$D$173:$D$174</c:f>
              <c:numCache/>
            </c:numRef>
          </c:xVal>
          <c:yVal>
            <c:numRef>
              <c:f>'sum''ry'!$E$173:$E$174</c:f>
              <c:numCache/>
            </c:numRef>
          </c:yVal>
          <c:smooth val="0"/>
        </c:ser>
        <c:axId val="66912500"/>
        <c:axId val="65341589"/>
      </c:scatterChart>
      <c:valAx>
        <c:axId val="6691250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Loss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1589"/>
        <c:crossesAt val="-0.00025"/>
        <c:crossBetween val="midCat"/>
        <c:dispUnits/>
        <c:majorUnit val="20"/>
      </c:valAx>
      <c:valAx>
        <c:axId val="65341589"/>
        <c:scaling>
          <c:orientation val="minMax"/>
          <c:max val="0.00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9th order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6912500"/>
        <c:crosses val="autoZero"/>
        <c:crossBetween val="midCat"/>
        <c:dispUnits/>
        <c:majorUnit val="5E-0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65"/>
          <c:y val="0.0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5825"/>
          <c:h val="0.958"/>
        </c:manualLayout>
      </c:layout>
      <c:scatterChart>
        <c:scatterStyle val="lineMarker"/>
        <c:varyColors val="0"/>
        <c:ser>
          <c:idx val="0"/>
          <c:order val="0"/>
          <c:tx>
            <c:v>cycle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'sum''ry'!$D$40:$D$45</c:f>
              <c:numCache/>
            </c:numRef>
          </c:xVal>
          <c:yVal>
            <c:numRef>
              <c:f>'sum''ry'!$G$23:$G$28</c:f>
              <c:numCache/>
            </c:numRef>
          </c:yVal>
          <c:smooth val="0"/>
        </c:ser>
        <c:ser>
          <c:idx val="1"/>
          <c:order val="1"/>
          <c:tx>
            <c:v>cycle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'sum''ry'!$A$198:$A$202</c:f>
              <c:numCache/>
            </c:numRef>
          </c:xVal>
          <c:yVal>
            <c:numRef>
              <c:f>'sum''ry'!$B$198:$B$202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'sum''ry'!$D$198:$D$199</c:f>
              <c:numCache/>
            </c:numRef>
          </c:xVal>
          <c:yVal>
            <c:numRef>
              <c:f>'sum''ry'!$E$198:$E$199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'sum''ry'!$D$201:$D$202</c:f>
              <c:numCache/>
            </c:numRef>
          </c:xVal>
          <c:yVal>
            <c:numRef>
              <c:f>'sum''ry'!$E$201:$E$202</c:f>
              <c:numCache/>
            </c:numRef>
          </c:yVal>
          <c:smooth val="0"/>
        </c:ser>
        <c:axId val="51203390"/>
        <c:axId val="58177327"/>
      </c:scatterChart>
      <c:valAx>
        <c:axId val="5120339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Loss power W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77327"/>
        <c:crossesAt val="-0.0005"/>
        <c:crossBetween val="midCat"/>
        <c:dispUnits/>
        <c:majorUnit val="20"/>
      </c:valAx>
      <c:valAx>
        <c:axId val="58177327"/>
        <c:scaling>
          <c:orientation val="minMax"/>
          <c:max val="0"/>
          <c:min val="-0.0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11th order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51203390"/>
        <c:crosses val="autoZero"/>
        <c:crossBetween val="midCat"/>
        <c:dispUnits/>
        <c:majorUnit val="0.000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"/>
          <c:y val="0.0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v>cycle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'sum''ry'!$D$40:$D$45</c:f>
              <c:numCache/>
            </c:numRef>
          </c:xVal>
          <c:yVal>
            <c:numRef>
              <c:f>'sum''ry'!$H$23:$H$28</c:f>
              <c:numCache/>
            </c:numRef>
          </c:yVal>
          <c:smooth val="0"/>
        </c:ser>
        <c:ser>
          <c:idx val="1"/>
          <c:order val="1"/>
          <c:tx>
            <c:v>cycle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'sum''ry'!$A$226:$A$230</c:f>
              <c:numCache/>
            </c:numRef>
          </c:xVal>
          <c:yVal>
            <c:numRef>
              <c:f>'sum''ry'!$B$226:$B$230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'sum''ry'!$D$226:$D$227</c:f>
              <c:numCache/>
            </c:numRef>
          </c:xVal>
          <c:yVal>
            <c:numRef>
              <c:f>'sum''ry'!$E$226:$E$227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'sum''ry'!$D$229:$D$230</c:f>
              <c:numCache/>
            </c:numRef>
          </c:xVal>
          <c:yVal>
            <c:numRef>
              <c:f>'sum''ry'!$E$229:$E$230</c:f>
              <c:numCache/>
            </c:numRef>
          </c:yVal>
          <c:smooth val="0"/>
        </c:ser>
        <c:axId val="53833896"/>
        <c:axId val="14743017"/>
      </c:scatterChart>
      <c:valAx>
        <c:axId val="5383389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Loss power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-0.0003"/>
        <c:crossBetween val="midCat"/>
        <c:dispUnits/>
      </c:valAx>
      <c:valAx>
        <c:axId val="14743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13th order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38338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87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75"/>
          <c:h val="0.943"/>
        </c:manualLayout>
      </c:layout>
      <c:scatterChart>
        <c:scatterStyle val="lineMarker"/>
        <c:varyColors val="0"/>
        <c:ser>
          <c:idx val="0"/>
          <c:order val="0"/>
          <c:tx>
            <c:v>cycle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'sum''ry'!$D$40:$D$45</c:f>
              <c:numCache/>
            </c:numRef>
          </c:xVal>
          <c:yVal>
            <c:numRef>
              <c:f>'sum''ry'!$B$23:$B$28</c:f>
              <c:numCache/>
            </c:numRef>
          </c:yVal>
          <c:smooth val="0"/>
        </c:ser>
        <c:ser>
          <c:idx val="1"/>
          <c:order val="1"/>
          <c:tx>
            <c:v>cycle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'sum''ry'!$D$46:$D$50</c:f>
              <c:numCache/>
            </c:numRef>
          </c:xVal>
          <c:yVal>
            <c:numRef>
              <c:f>'sum''ry'!$E$46:$E$50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'sum''ry'!$D$52:$D$53</c:f>
              <c:numCache/>
            </c:numRef>
          </c:xVal>
          <c:yVal>
            <c:numRef>
              <c:f>'sum''ry'!$E$52:$E$53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'sum''ry'!$D$55:$D$56</c:f>
              <c:numCache/>
            </c:numRef>
          </c:xVal>
          <c:yVal>
            <c:numRef>
              <c:f>'sum''ry'!$E$55:$E$56</c:f>
              <c:numCache/>
            </c:numRef>
          </c:yVal>
          <c:smooth val="0"/>
        </c:ser>
        <c:axId val="65578290"/>
        <c:axId val="53333699"/>
      </c:scatterChart>
      <c:valAx>
        <c:axId val="6557829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Loss power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33699"/>
        <c:crossesAt val="-0.0035"/>
        <c:crossBetween val="midCat"/>
        <c:dispUnits/>
      </c:valAx>
      <c:valAx>
        <c:axId val="53333699"/>
        <c:scaling>
          <c:orientation val="minMax"/>
          <c:min val="-0.00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1st order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5578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405"/>
          <c:y val="0.045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82</xdr:row>
      <xdr:rowOff>0</xdr:rowOff>
    </xdr:from>
    <xdr:to>
      <xdr:col>7</xdr:col>
      <xdr:colOff>638175</xdr:colOff>
      <xdr:row>102</xdr:row>
      <xdr:rowOff>9525</xdr:rowOff>
    </xdr:to>
    <xdr:graphicFrame>
      <xdr:nvGraphicFramePr>
        <xdr:cNvPr id="1" name="Chart 2"/>
        <xdr:cNvGraphicFramePr/>
      </xdr:nvGraphicFramePr>
      <xdr:xfrm>
        <a:off x="552450" y="13315950"/>
        <a:ext cx="51530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119</xdr:row>
      <xdr:rowOff>28575</xdr:rowOff>
    </xdr:from>
    <xdr:to>
      <xdr:col>7</xdr:col>
      <xdr:colOff>647700</xdr:colOff>
      <xdr:row>139</xdr:row>
      <xdr:rowOff>57150</xdr:rowOff>
    </xdr:to>
    <xdr:graphicFrame>
      <xdr:nvGraphicFramePr>
        <xdr:cNvPr id="2" name="Chart 3"/>
        <xdr:cNvGraphicFramePr/>
      </xdr:nvGraphicFramePr>
      <xdr:xfrm>
        <a:off x="333375" y="19335750"/>
        <a:ext cx="53816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146</xdr:row>
      <xdr:rowOff>104775</xdr:rowOff>
    </xdr:from>
    <xdr:to>
      <xdr:col>7</xdr:col>
      <xdr:colOff>533400</xdr:colOff>
      <xdr:row>166</xdr:row>
      <xdr:rowOff>114300</xdr:rowOff>
    </xdr:to>
    <xdr:graphicFrame>
      <xdr:nvGraphicFramePr>
        <xdr:cNvPr id="3" name="Chart 4"/>
        <xdr:cNvGraphicFramePr/>
      </xdr:nvGraphicFramePr>
      <xdr:xfrm>
        <a:off x="371475" y="23783925"/>
        <a:ext cx="52292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476250</xdr:colOff>
      <xdr:row>174</xdr:row>
      <xdr:rowOff>114300</xdr:rowOff>
    </xdr:from>
    <xdr:to>
      <xdr:col>7</xdr:col>
      <xdr:colOff>609600</xdr:colOff>
      <xdr:row>194</xdr:row>
      <xdr:rowOff>114300</xdr:rowOff>
    </xdr:to>
    <xdr:graphicFrame>
      <xdr:nvGraphicFramePr>
        <xdr:cNvPr id="4" name="Chart 5"/>
        <xdr:cNvGraphicFramePr/>
      </xdr:nvGraphicFramePr>
      <xdr:xfrm>
        <a:off x="476250" y="28327350"/>
        <a:ext cx="52006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203</xdr:row>
      <xdr:rowOff>9525</xdr:rowOff>
    </xdr:from>
    <xdr:to>
      <xdr:col>7</xdr:col>
      <xdr:colOff>609600</xdr:colOff>
      <xdr:row>222</xdr:row>
      <xdr:rowOff>152400</xdr:rowOff>
    </xdr:to>
    <xdr:graphicFrame>
      <xdr:nvGraphicFramePr>
        <xdr:cNvPr id="5" name="Chart 6"/>
        <xdr:cNvGraphicFramePr/>
      </xdr:nvGraphicFramePr>
      <xdr:xfrm>
        <a:off x="523875" y="32918400"/>
        <a:ext cx="51530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485775</xdr:colOff>
      <xdr:row>231</xdr:row>
      <xdr:rowOff>28575</xdr:rowOff>
    </xdr:from>
    <xdr:to>
      <xdr:col>7</xdr:col>
      <xdr:colOff>552450</xdr:colOff>
      <xdr:row>251</xdr:row>
      <xdr:rowOff>9525</xdr:rowOff>
    </xdr:to>
    <xdr:graphicFrame>
      <xdr:nvGraphicFramePr>
        <xdr:cNvPr id="6" name="Chart 7"/>
        <xdr:cNvGraphicFramePr/>
      </xdr:nvGraphicFramePr>
      <xdr:xfrm>
        <a:off x="485775" y="37471350"/>
        <a:ext cx="5133975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58</xdr:row>
      <xdr:rowOff>19050</xdr:rowOff>
    </xdr:from>
    <xdr:to>
      <xdr:col>7</xdr:col>
      <xdr:colOff>647700</xdr:colOff>
      <xdr:row>77</xdr:row>
      <xdr:rowOff>152400</xdr:rowOff>
    </xdr:to>
    <xdr:graphicFrame>
      <xdr:nvGraphicFramePr>
        <xdr:cNvPr id="7" name="Chart 8"/>
        <xdr:cNvGraphicFramePr/>
      </xdr:nvGraphicFramePr>
      <xdr:xfrm>
        <a:off x="552450" y="9448800"/>
        <a:ext cx="5162550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 topLeftCell="A1">
      <selection activeCell="B7" sqref="B7"/>
    </sheetView>
  </sheetViews>
  <sheetFormatPr defaultColWidth="9.140625" defaultRowHeight="12.75"/>
  <cols>
    <col min="1" max="1" width="11.7109375" style="0" customWidth="1"/>
    <col min="2" max="2" width="10.7109375" style="9" customWidth="1"/>
    <col min="3" max="3" width="10.7109375" style="6" customWidth="1"/>
    <col min="4" max="8" width="10.7109375" style="9" customWidth="1"/>
    <col min="9" max="10" width="5.7109375" style="0" customWidth="1"/>
  </cols>
  <sheetData>
    <row r="1" ht="12.75">
      <c r="A1" s="4" t="s">
        <v>72</v>
      </c>
    </row>
    <row r="2" ht="12.75">
      <c r="A2" s="4"/>
    </row>
    <row r="3" ht="12.75">
      <c r="A3" s="21" t="s">
        <v>95</v>
      </c>
    </row>
    <row r="4" ht="12.75">
      <c r="A4" s="21"/>
    </row>
    <row r="5" ht="12.75">
      <c r="A5" s="4" t="s">
        <v>56</v>
      </c>
    </row>
    <row r="6" spans="1:8" ht="12.75">
      <c r="A6" s="5" t="s">
        <v>54</v>
      </c>
      <c r="B6" s="9">
        <v>1</v>
      </c>
      <c r="C6" s="7">
        <v>3</v>
      </c>
      <c r="D6" s="9">
        <v>5</v>
      </c>
      <c r="E6" s="9">
        <v>7</v>
      </c>
      <c r="F6" s="9">
        <v>9</v>
      </c>
      <c r="G6" s="9">
        <v>11</v>
      </c>
      <c r="H6" s="9">
        <v>13</v>
      </c>
    </row>
    <row r="7" spans="1:8" ht="12.75">
      <c r="A7" s="8" t="s">
        <v>75</v>
      </c>
      <c r="B7" s="18">
        <f>(Base!B19+Base!C42)/2</f>
        <v>-0.19999174</v>
      </c>
      <c r="C7" s="6">
        <f>(Base!B21+Base!C44)/2</f>
        <v>0.000169155</v>
      </c>
      <c r="D7" s="6">
        <f>(Base!B23+Base!C46)/2</f>
        <v>0.000160214</v>
      </c>
      <c r="E7" s="6">
        <f>(Base!B25+Base!C48)/2</f>
        <v>3.4628599999999996E-05</v>
      </c>
      <c r="F7" s="6">
        <f>(Base!B27+Base!C50)/2</f>
        <v>-5.2368E-06</v>
      </c>
      <c r="G7" s="6">
        <f>(Base!B29+Base!C52)/2</f>
        <v>6.738645E-05</v>
      </c>
      <c r="H7" s="6">
        <f>(Base!B31+Base!C54)/2</f>
        <v>4.8894500000000004E-05</v>
      </c>
    </row>
    <row r="8" spans="1:8" ht="12.75">
      <c r="A8" s="8" t="s">
        <v>83</v>
      </c>
      <c r="B8" s="18">
        <f>('Case 1'!B$19+'Case 1'!C$42)/2</f>
        <v>-0.19931248499999998</v>
      </c>
      <c r="C8" s="6">
        <f>('Case 1'!B$21+'Case 1'!C$44)/2</f>
        <v>0.0010372795</v>
      </c>
      <c r="D8" s="6">
        <f>('Case 1'!B$23+'Case 1'!C$46)/2</f>
        <v>0.000345348</v>
      </c>
      <c r="E8" s="6">
        <f>('Case 1'!B$25+'Case 1'!C$48)/2</f>
        <v>0.0001193865</v>
      </c>
      <c r="F8" s="6">
        <f>('Case 1'!B$27+'Case 1'!C$50)/2</f>
        <v>-4.08425E-05</v>
      </c>
      <c r="G8" s="6">
        <f>('Case 1'!B$29+'Case 1'!C$52)/2</f>
        <v>8.66981E-05</v>
      </c>
      <c r="H8" s="6">
        <f>('Case 1'!B$31+'Case 1'!C$54)/2</f>
        <v>1.8670999999999998E-05</v>
      </c>
    </row>
    <row r="9" spans="1:8" ht="12.75">
      <c r="A9" s="8" t="s">
        <v>84</v>
      </c>
      <c r="B9" s="18">
        <f>('Case 2'!B$19+'Case 2'!C$42)/2</f>
        <v>-0.19941832</v>
      </c>
      <c r="C9" s="6">
        <f>('Case 2'!B$21+'Case 2'!C$44)/2</f>
        <v>0.0008072125</v>
      </c>
      <c r="D9" s="6">
        <f>('Case 2'!B$23+'Case 2'!C$46)/2</f>
        <v>0.000240005</v>
      </c>
      <c r="E9" s="6">
        <f>('Case 2'!B$25+'Case 2'!C$48)/2</f>
        <v>9.87153E-05</v>
      </c>
      <c r="F9" s="6">
        <f>('Case 2'!B$27+'Case 2'!C$50)/2</f>
        <v>-1.61225E-05</v>
      </c>
      <c r="G9" s="6">
        <f>('Case 2'!B$29+'Case 2'!C$52)/2</f>
        <v>8.981095000000001E-05</v>
      </c>
      <c r="H9" s="6">
        <f>('Case 2'!B$31+'Case 2'!C$54)/2</f>
        <v>2.91888E-05</v>
      </c>
    </row>
    <row r="10" spans="1:8" ht="12.75">
      <c r="A10" s="8" t="s">
        <v>85</v>
      </c>
      <c r="B10" s="18">
        <f>('Case 3'!B$19+'Case 3'!C$42)/2</f>
        <v>-0.19975847000000002</v>
      </c>
      <c r="C10" s="6">
        <f>('Case 3'!B$21+'Case 3'!C$44)/2</f>
        <v>0.00045375250000000004</v>
      </c>
      <c r="D10" s="6">
        <f>('Case 3'!B$23+'Case 3'!C$46)/2</f>
        <v>0.0001999915</v>
      </c>
      <c r="E10" s="6">
        <f>('Case 3'!B$25+'Case 3'!C$48)/2</f>
        <v>6.09397E-05</v>
      </c>
      <c r="F10" s="6">
        <f>('Case 3'!B$27+'Case 3'!C$50)/2</f>
        <v>-1.764E-05</v>
      </c>
      <c r="G10" s="6">
        <f>('Case 3'!B$29+'Case 3'!C$52)/2</f>
        <v>7.547145E-05</v>
      </c>
      <c r="H10" s="6">
        <f>('Case 3'!B$31+'Case 3'!C$54)/2</f>
        <v>3.7791449999999995E-05</v>
      </c>
    </row>
    <row r="11" spans="1:8" ht="12.75">
      <c r="A11" s="8" t="s">
        <v>86</v>
      </c>
      <c r="B11" s="18">
        <f>('Case 4'!B$19+'Case 4'!C$42)/2</f>
        <v>-0.19953445</v>
      </c>
      <c r="C11" s="6">
        <f>('Case 4'!B$21+'Case 4'!C$44)/2</f>
        <v>0.0007186325</v>
      </c>
      <c r="D11" s="6">
        <f>('Case 4'!B$23+'Case 4'!C$46)/2</f>
        <v>0.00025743</v>
      </c>
      <c r="E11" s="6">
        <f>('Case 4'!B$25+'Case 4'!C$48)/2</f>
        <v>9.391010000000001E-05</v>
      </c>
      <c r="F11" s="6">
        <f>('Case 4'!B$27+'Case 4'!C$50)/2</f>
        <v>-1.162E-05</v>
      </c>
      <c r="G11" s="6">
        <f>('Case 4'!B$29+'Case 4'!C$52)/2</f>
        <v>8.64718E-05</v>
      </c>
      <c r="H11" s="6">
        <f>('Case 4'!B$31+'Case 4'!C$54)/2</f>
        <v>3.365725E-05</v>
      </c>
    </row>
    <row r="12" spans="1:8" ht="12.75">
      <c r="A12" s="8" t="s">
        <v>87</v>
      </c>
      <c r="B12" s="18">
        <f>('Case 5'!B$19+'Case 5'!C$42)/2</f>
        <v>-0.19986137999999998</v>
      </c>
      <c r="C12" s="6">
        <f>('Case 5'!B$21+'Case 5'!C$44)/2</f>
        <v>0.00037709099999999997</v>
      </c>
      <c r="D12" s="6">
        <f>('Case 5'!B$23+'Case 5'!C$46)/2</f>
        <v>0.000215787</v>
      </c>
      <c r="E12" s="6">
        <f>('Case 5'!B$25+'Case 5'!C$48)/2</f>
        <v>5.4879450000000005E-05</v>
      </c>
      <c r="F12" s="6">
        <f>('Case 5'!B$27+'Case 5'!C$50)/2</f>
        <v>-1.46455E-05</v>
      </c>
      <c r="G12" s="6">
        <f>('Case 5'!B$29+'Case 5'!C$52)/2</f>
        <v>7.14154E-05</v>
      </c>
      <c r="H12" s="6">
        <f>('Case 5'!B$31+'Case 5'!C$54)/2</f>
        <v>4.190945E-05</v>
      </c>
    </row>
    <row r="13" spans="1:8" ht="12.75">
      <c r="A13" s="12" t="s">
        <v>74</v>
      </c>
      <c r="B13" s="20">
        <f>(Base!B67+Base!C90)/2</f>
        <v>-0.17499260500000002</v>
      </c>
      <c r="C13" s="13">
        <f>(Base!B69+Base!C92)/2</f>
        <v>0.000148004</v>
      </c>
      <c r="D13" s="13">
        <f>(Base!B71+Base!C94)/2</f>
        <v>0.0001401875</v>
      </c>
      <c r="E13" s="13">
        <f>(Base!B73+Base!C96)/2</f>
        <v>3.030005E-05</v>
      </c>
      <c r="F13" s="13">
        <f>(Base!B75+Base!C98)/2</f>
        <v>-4.58225E-06</v>
      </c>
      <c r="G13" s="13">
        <f>(Base!B77+Base!C100)/2</f>
        <v>5.896315E-05</v>
      </c>
      <c r="H13" s="13">
        <f>(Base!B79+Base!C102)/2</f>
        <v>4.27827E-05</v>
      </c>
    </row>
    <row r="14" spans="1:8" ht="12.75">
      <c r="A14" s="19" t="s">
        <v>88</v>
      </c>
      <c r="B14" s="18">
        <f>('Case 6'!B$19+'Case 6'!C$42)/2</f>
        <v>-0.174419855</v>
      </c>
      <c r="C14" s="6">
        <f>('Case 6'!B$21+'Case 6'!C$44)/2</f>
        <v>0.0008485274999999999</v>
      </c>
      <c r="D14" s="6">
        <f>('Case 6'!B$23+'Case 6'!C$46)/2</f>
        <v>0.00025307300000000003</v>
      </c>
      <c r="E14" s="6">
        <f>('Case 6'!B$25+'Case 6'!C$48)/2</f>
        <v>9.97008E-05</v>
      </c>
      <c r="F14" s="6">
        <f>('Case 6'!B$27+'Case 6'!C$50)/2</f>
        <v>-2.146E-05</v>
      </c>
      <c r="G14" s="6">
        <f>('Case 6'!B$29+'Case 6'!C$52)/2</f>
        <v>8.00122E-05</v>
      </c>
      <c r="H14" s="6">
        <f>('Case 6'!B$31+'Case 6'!C$54)/2</f>
        <v>2.06898E-05</v>
      </c>
    </row>
    <row r="15" spans="1:8" ht="12.75">
      <c r="A15" s="8" t="s">
        <v>89</v>
      </c>
      <c r="B15" s="18">
        <f>('Case 7'!B$19+'Case 7'!C$42)/2</f>
        <v>-0.17443295</v>
      </c>
      <c r="C15" s="6">
        <f>('Case 7'!B$21+'Case 7'!C$44)/2</f>
        <v>0.0007606220000000001</v>
      </c>
      <c r="D15" s="6">
        <f>('Case 7'!B$23+'Case 7'!C$46)/2</f>
        <v>0.0002103315</v>
      </c>
      <c r="E15" s="6">
        <f>('Case 7'!B$25+'Case 7'!C$48)/2</f>
        <v>9.38151E-05</v>
      </c>
      <c r="F15" s="6">
        <f>('Case 7'!B$27+'Case 7'!C$50)/2</f>
        <v>-8.605550000000001E-06</v>
      </c>
      <c r="G15" s="6">
        <f>('Case 7'!B$29+'Case 7'!C$52)/2</f>
        <v>8.221245E-05</v>
      </c>
      <c r="H15" s="6">
        <f>('Case 7'!B$31+'Case 7'!C$54)/2</f>
        <v>2.5695399999999998E-05</v>
      </c>
    </row>
    <row r="16" spans="1:8" ht="12.75">
      <c r="A16" s="8" t="s">
        <v>90</v>
      </c>
      <c r="B16" s="18">
        <f>('Case 8'!B$19+'Case 8'!C$42)/2</f>
        <v>-0.17478560999999998</v>
      </c>
      <c r="C16" s="6">
        <f>('Case 8'!B$21+'Case 8'!C$44)/2</f>
        <v>0.0003797365</v>
      </c>
      <c r="D16" s="6">
        <f>('Case 8'!B$23+'Case 8'!C$46)/2</f>
        <v>0.000167421</v>
      </c>
      <c r="E16" s="6">
        <f>('Case 8'!B$25+'Case 8'!C$48)/2</f>
        <v>5.22636E-05</v>
      </c>
      <c r="F16" s="6">
        <f>('Case 8'!B$27+'Case 8'!C$50)/2</f>
        <v>-1.041145E-05</v>
      </c>
      <c r="G16" s="6">
        <f>('Case 8'!B$29+'Case 8'!C$52)/2</f>
        <v>6.665925E-05</v>
      </c>
      <c r="H16" s="6">
        <f>('Case 8'!B$31+'Case 8'!C$54)/2</f>
        <v>3.504275E-05</v>
      </c>
    </row>
    <row r="17" spans="1:8" ht="12.75">
      <c r="A17" s="8" t="s">
        <v>91</v>
      </c>
      <c r="B17" s="18">
        <f>('Case 9'!B$19+'Case 9'!C$42)/2</f>
        <v>-0.17447258</v>
      </c>
      <c r="C17" s="6">
        <f>('Case 9'!B$21+'Case 9'!C$44)/2</f>
        <v>0.000727322</v>
      </c>
      <c r="D17" s="6">
        <f>('Case 9'!B$23+'Case 9'!C$46)/2</f>
        <v>0.0002165585</v>
      </c>
      <c r="E17" s="6">
        <f>('Case 9'!B$25+'Case 9'!C$48)/2</f>
        <v>9.07228E-05</v>
      </c>
      <c r="F17" s="6">
        <f>('Case 9'!B$27+'Case 9'!C$50)/2</f>
        <v>-7.5411E-06</v>
      </c>
      <c r="G17" s="6">
        <f>('Case 9'!B$29+'Case 9'!C$52)/2</f>
        <v>8.037245E-05</v>
      </c>
      <c r="H17" s="6">
        <f>('Case 9'!B$31+'Case 9'!C$54)/2</f>
        <v>2.7498749999999998E-05</v>
      </c>
    </row>
    <row r="18" spans="1:8" ht="12.75">
      <c r="A18" s="8" t="s">
        <v>92</v>
      </c>
      <c r="B18" s="18">
        <f>('Case 10'!B$19+'Case 10'!C$42)/2</f>
        <v>-0.174830555</v>
      </c>
      <c r="C18" s="6">
        <f>('Case 10'!B$21+'Case 10'!C$44)/2</f>
        <v>0.000346138</v>
      </c>
      <c r="D18" s="6">
        <f>('Case 10'!B$23+'Case 10'!C$46)/2</f>
        <v>0.000174222</v>
      </c>
      <c r="E18" s="6">
        <f>('Case 10'!B$25+'Case 10'!C$48)/2</f>
        <v>4.95783E-05</v>
      </c>
      <c r="F18" s="6">
        <f>('Case 10'!B$27+'Case 10'!C$50)/2</f>
        <v>-9.08195E-06</v>
      </c>
      <c r="G18" s="6">
        <f>('Case 10'!B$29+'Case 10'!C$52)/2</f>
        <v>6.48779E-05</v>
      </c>
      <c r="H18" s="6">
        <f>('Case 10'!B$31+'Case 10'!C$54)/2</f>
        <v>3.685395E-05</v>
      </c>
    </row>
    <row r="19" spans="1:8" ht="12.75">
      <c r="A19" s="8" t="s">
        <v>93</v>
      </c>
      <c r="B19" s="18">
        <f>('Case 11'!B$19+'Case 11'!C$42)/2</f>
        <v>-0.19947358999999998</v>
      </c>
      <c r="C19" s="6">
        <f>('Case 11'!B$21+'Case 11'!C$44)/2</f>
        <v>0.0007176775000000001</v>
      </c>
      <c r="D19" s="6">
        <f>('Case 11'!B$23+'Case 11'!C$46)/2</f>
        <v>0.000234517</v>
      </c>
      <c r="E19" s="6">
        <f>('Case 11'!B$25+'Case 11'!C$48)/2</f>
        <v>0.00010115849999999999</v>
      </c>
      <c r="F19" s="6">
        <f>('Case 11'!B$27+'Case 11'!C$50)/2</f>
        <v>2.034035E-06</v>
      </c>
      <c r="G19" s="6">
        <f>('Case 11'!B$29+'Case 11'!C$52)/2</f>
        <v>9.17848E-05</v>
      </c>
      <c r="H19" s="6">
        <f>('Case 11'!B$31+'Case 11'!C$54)/2</f>
        <v>3.730405E-05</v>
      </c>
    </row>
    <row r="20" spans="1:8" ht="12.75">
      <c r="A20" s="8"/>
      <c r="D20" s="6"/>
      <c r="E20" s="6"/>
      <c r="F20" s="6"/>
      <c r="G20" s="6"/>
      <c r="H20" s="6"/>
    </row>
    <row r="21" ht="12.75">
      <c r="A21" s="4" t="s">
        <v>57</v>
      </c>
    </row>
    <row r="22" spans="1:8" ht="15.75">
      <c r="A22" s="5" t="s">
        <v>54</v>
      </c>
      <c r="B22" s="9" t="s">
        <v>82</v>
      </c>
      <c r="C22" s="9" t="s">
        <v>76</v>
      </c>
      <c r="D22" s="9" t="s">
        <v>77</v>
      </c>
      <c r="E22" s="9" t="s">
        <v>78</v>
      </c>
      <c r="F22" s="9" t="s">
        <v>79</v>
      </c>
      <c r="G22" s="9" t="s">
        <v>80</v>
      </c>
      <c r="H22" s="9" t="s">
        <v>81</v>
      </c>
    </row>
    <row r="23" spans="1:8" ht="12.75">
      <c r="A23" s="8" t="s">
        <v>75</v>
      </c>
      <c r="B23" s="6">
        <f aca="true" t="shared" si="0" ref="B23:B28">-B7/0.2-1</f>
        <v>-4.1300000000021875E-05</v>
      </c>
      <c r="C23" s="6">
        <f aca="true" t="shared" si="1" ref="C23:H26">-C7/0.2</f>
        <v>-0.0008457749999999999</v>
      </c>
      <c r="D23" s="6">
        <f t="shared" si="1"/>
        <v>-0.00080107</v>
      </c>
      <c r="E23" s="6">
        <f t="shared" si="1"/>
        <v>-0.00017314299999999998</v>
      </c>
      <c r="F23" s="6">
        <f t="shared" si="1"/>
        <v>2.6184000000000002E-05</v>
      </c>
      <c r="G23" s="6">
        <f t="shared" si="1"/>
        <v>-0.00033693225</v>
      </c>
      <c r="H23" s="6">
        <f t="shared" si="1"/>
        <v>-0.0002444725</v>
      </c>
    </row>
    <row r="24" spans="1:8" ht="12.75">
      <c r="A24" s="8" t="s">
        <v>83</v>
      </c>
      <c r="B24" s="6">
        <f t="shared" si="0"/>
        <v>-0.0034375750000000815</v>
      </c>
      <c r="C24" s="6">
        <f t="shared" si="1"/>
        <v>-0.0051863975</v>
      </c>
      <c r="D24" s="6">
        <f t="shared" si="1"/>
        <v>-0.0017267399999999998</v>
      </c>
      <c r="E24" s="6">
        <f t="shared" si="1"/>
        <v>-0.0005969325</v>
      </c>
      <c r="F24" s="6">
        <f t="shared" si="1"/>
        <v>0.00020421249999999998</v>
      </c>
      <c r="G24" s="6">
        <f t="shared" si="1"/>
        <v>-0.0004334905</v>
      </c>
      <c r="H24" s="6">
        <f t="shared" si="1"/>
        <v>-9.335499999999999E-05</v>
      </c>
    </row>
    <row r="25" spans="1:8" ht="12.75">
      <c r="A25" s="8" t="s">
        <v>84</v>
      </c>
      <c r="B25" s="6">
        <f t="shared" si="0"/>
        <v>-0.002908400000000033</v>
      </c>
      <c r="C25" s="6">
        <f t="shared" si="1"/>
        <v>-0.0040360625</v>
      </c>
      <c r="D25" s="6">
        <f t="shared" si="1"/>
        <v>-0.001200025</v>
      </c>
      <c r="E25" s="6">
        <f t="shared" si="1"/>
        <v>-0.0004935765</v>
      </c>
      <c r="F25" s="6">
        <f t="shared" si="1"/>
        <v>8.06125E-05</v>
      </c>
      <c r="G25" s="6">
        <f t="shared" si="1"/>
        <v>-0.00044905475000000004</v>
      </c>
      <c r="H25" s="6">
        <f t="shared" si="1"/>
        <v>-0.00014594399999999998</v>
      </c>
    </row>
    <row r="26" spans="1:8" ht="12.75">
      <c r="A26" s="8" t="s">
        <v>85</v>
      </c>
      <c r="B26" s="6">
        <f t="shared" si="0"/>
        <v>-0.0012076499999998935</v>
      </c>
      <c r="C26" s="6">
        <f t="shared" si="1"/>
        <v>-0.0022687625</v>
      </c>
      <c r="D26" s="6">
        <f t="shared" si="1"/>
        <v>-0.0009999575</v>
      </c>
      <c r="E26" s="6">
        <f t="shared" si="1"/>
        <v>-0.0003046985</v>
      </c>
      <c r="F26" s="6">
        <f t="shared" si="1"/>
        <v>8.82E-05</v>
      </c>
      <c r="G26" s="6">
        <f t="shared" si="1"/>
        <v>-0.00037735724999999996</v>
      </c>
      <c r="H26" s="6">
        <f t="shared" si="1"/>
        <v>-0.00018895724999999996</v>
      </c>
    </row>
    <row r="27" spans="1:8" ht="12.75">
      <c r="A27" s="8" t="s">
        <v>86</v>
      </c>
      <c r="B27" s="6">
        <f t="shared" si="0"/>
        <v>-0.002327750000000073</v>
      </c>
      <c r="C27" s="6">
        <f aca="true" t="shared" si="2" ref="C27:H27">-C11/0.2</f>
        <v>-0.0035931625</v>
      </c>
      <c r="D27" s="6">
        <f t="shared" si="2"/>
        <v>-0.00128715</v>
      </c>
      <c r="E27" s="6">
        <f t="shared" si="2"/>
        <v>-0.0004695505</v>
      </c>
      <c r="F27" s="6">
        <f t="shared" si="2"/>
        <v>5.81E-05</v>
      </c>
      <c r="G27" s="6">
        <f t="shared" si="2"/>
        <v>-0.00043235899999999994</v>
      </c>
      <c r="H27" s="6">
        <f t="shared" si="2"/>
        <v>-0.00016828624999999997</v>
      </c>
    </row>
    <row r="28" spans="1:8" ht="12.75">
      <c r="A28" s="8" t="s">
        <v>87</v>
      </c>
      <c r="B28" s="6">
        <f t="shared" si="0"/>
        <v>-0.0006931000000001131</v>
      </c>
      <c r="C28" s="6">
        <f aca="true" t="shared" si="3" ref="C28:H28">-C12/0.2</f>
        <v>-0.0018854549999999999</v>
      </c>
      <c r="D28" s="6">
        <f t="shared" si="3"/>
        <v>-0.0010789349999999998</v>
      </c>
      <c r="E28" s="6">
        <f t="shared" si="3"/>
        <v>-0.00027439725</v>
      </c>
      <c r="F28" s="6">
        <f t="shared" si="3"/>
        <v>7.32275E-05</v>
      </c>
      <c r="G28" s="6">
        <f t="shared" si="3"/>
        <v>-0.00035707699999999997</v>
      </c>
      <c r="H28" s="6">
        <f t="shared" si="3"/>
        <v>-0.00020954724999999998</v>
      </c>
    </row>
    <row r="29" spans="1:8" ht="12.75">
      <c r="A29" s="12" t="s">
        <v>74</v>
      </c>
      <c r="B29" s="13">
        <f aca="true" t="shared" si="4" ref="B29:B35">-B13/0.175-1</f>
        <v>-4.2257142856994E-05</v>
      </c>
      <c r="C29" s="13">
        <f aca="true" t="shared" si="5" ref="C29:H33">-C13/0.175</f>
        <v>-0.0008457371428571429</v>
      </c>
      <c r="D29" s="13">
        <f t="shared" si="5"/>
        <v>-0.0008010714285714287</v>
      </c>
      <c r="E29" s="13">
        <f t="shared" si="5"/>
        <v>-0.00017314314285714287</v>
      </c>
      <c r="F29" s="13">
        <f t="shared" si="5"/>
        <v>2.6184285714285715E-05</v>
      </c>
      <c r="G29" s="13">
        <f t="shared" si="5"/>
        <v>-0.00033693228571428575</v>
      </c>
      <c r="H29" s="13">
        <f t="shared" si="5"/>
        <v>-0.0002444725714285714</v>
      </c>
    </row>
    <row r="30" spans="1:8" ht="12.75">
      <c r="A30" s="19" t="s">
        <v>88</v>
      </c>
      <c r="B30" s="14">
        <f t="shared" si="4"/>
        <v>-0.0033151142857141824</v>
      </c>
      <c r="C30" s="14">
        <f t="shared" si="5"/>
        <v>-0.004848728571428571</v>
      </c>
      <c r="D30" s="14">
        <f t="shared" si="5"/>
        <v>-0.0014461314285714288</v>
      </c>
      <c r="E30" s="14">
        <f t="shared" si="5"/>
        <v>-0.0005697188571428572</v>
      </c>
      <c r="F30" s="14">
        <f t="shared" si="5"/>
        <v>0.00012262857142857143</v>
      </c>
      <c r="G30" s="14">
        <f t="shared" si="5"/>
        <v>-0.0004572125714285715</v>
      </c>
      <c r="H30" s="14">
        <f t="shared" si="5"/>
        <v>-0.00011822742857142858</v>
      </c>
    </row>
    <row r="31" spans="1:8" ht="12.75">
      <c r="A31" s="8" t="s">
        <v>89</v>
      </c>
      <c r="B31" s="14">
        <f t="shared" si="4"/>
        <v>-0.0032402857142855845</v>
      </c>
      <c r="C31" s="14">
        <f t="shared" si="5"/>
        <v>-0.004346411428571429</v>
      </c>
      <c r="D31" s="14">
        <f t="shared" si="5"/>
        <v>-0.0012018942857142858</v>
      </c>
      <c r="E31" s="14">
        <f t="shared" si="5"/>
        <v>-0.0005360862857142857</v>
      </c>
      <c r="F31" s="14">
        <f t="shared" si="5"/>
        <v>4.917457142857144E-05</v>
      </c>
      <c r="G31" s="14">
        <f t="shared" si="5"/>
        <v>-0.0004697854285714286</v>
      </c>
      <c r="H31" s="14">
        <f t="shared" si="5"/>
        <v>-0.00014683085714285713</v>
      </c>
    </row>
    <row r="32" spans="1:8" ht="12.75">
      <c r="A32" s="8" t="s">
        <v>90</v>
      </c>
      <c r="B32" s="14">
        <f t="shared" si="4"/>
        <v>-0.0012250857142858118</v>
      </c>
      <c r="C32" s="14">
        <f t="shared" si="5"/>
        <v>-0.002169922857142857</v>
      </c>
      <c r="D32" s="14">
        <f t="shared" si="5"/>
        <v>-0.0009566914285714286</v>
      </c>
      <c r="E32" s="14">
        <f t="shared" si="5"/>
        <v>-0.00029864914285714284</v>
      </c>
      <c r="F32" s="14">
        <f t="shared" si="5"/>
        <v>5.9494E-05</v>
      </c>
      <c r="G32" s="14">
        <f t="shared" si="5"/>
        <v>-0.00038091000000000004</v>
      </c>
      <c r="H32" s="14">
        <f t="shared" si="5"/>
        <v>-0.00020024428571428573</v>
      </c>
    </row>
    <row r="33" spans="1:8" ht="12.75">
      <c r="A33" s="8" t="s">
        <v>91</v>
      </c>
      <c r="B33" s="14">
        <f t="shared" si="4"/>
        <v>-0.003013828571428623</v>
      </c>
      <c r="C33" s="14">
        <f t="shared" si="5"/>
        <v>-0.004156125714285714</v>
      </c>
      <c r="D33" s="14">
        <f t="shared" si="5"/>
        <v>-0.001237477142857143</v>
      </c>
      <c r="E33" s="14">
        <f t="shared" si="5"/>
        <v>-0.0005184160000000001</v>
      </c>
      <c r="F33" s="14">
        <f t="shared" si="5"/>
        <v>4.3092E-05</v>
      </c>
      <c r="G33" s="14">
        <f t="shared" si="5"/>
        <v>-0.00045927114285714286</v>
      </c>
      <c r="H33" s="14">
        <f t="shared" si="5"/>
        <v>-0.0001571357142857143</v>
      </c>
    </row>
    <row r="34" spans="1:8" ht="12.75">
      <c r="A34" s="8" t="s">
        <v>92</v>
      </c>
      <c r="B34" s="14">
        <f t="shared" si="4"/>
        <v>-0.0009682571428570874</v>
      </c>
      <c r="C34" s="14">
        <f aca="true" t="shared" si="6" ref="C34:H34">-C18/0.175</f>
        <v>-0.001977931428571429</v>
      </c>
      <c r="D34" s="14">
        <f t="shared" si="6"/>
        <v>-0.0009955542857142858</v>
      </c>
      <c r="E34" s="14">
        <f t="shared" si="6"/>
        <v>-0.00028330457142857146</v>
      </c>
      <c r="F34" s="14">
        <f t="shared" si="6"/>
        <v>5.1896857142857145E-05</v>
      </c>
      <c r="G34" s="14">
        <f t="shared" si="6"/>
        <v>-0.0003707308571428572</v>
      </c>
      <c r="H34" s="14">
        <f t="shared" si="6"/>
        <v>-0.000210594</v>
      </c>
    </row>
    <row r="35" spans="1:8" ht="12.75">
      <c r="A35" s="8" t="s">
        <v>93</v>
      </c>
      <c r="B35" s="14">
        <f t="shared" si="4"/>
        <v>0.13984908571428556</v>
      </c>
      <c r="C35" s="14">
        <f aca="true" t="shared" si="7" ref="C35:H35">-C19/0.175</f>
        <v>-0.0041010142857142865</v>
      </c>
      <c r="D35" s="14">
        <f t="shared" si="7"/>
        <v>-0.001340097142857143</v>
      </c>
      <c r="E35" s="14">
        <f t="shared" si="7"/>
        <v>-0.0005780485714285714</v>
      </c>
      <c r="F35" s="14">
        <f t="shared" si="7"/>
        <v>-1.1623057142857143E-05</v>
      </c>
      <c r="G35" s="14">
        <f t="shared" si="7"/>
        <v>-0.0005244845714285714</v>
      </c>
      <c r="H35" s="14">
        <f t="shared" si="7"/>
        <v>-0.00021316599999999998</v>
      </c>
    </row>
    <row r="37" ht="12.75">
      <c r="A37" s="4" t="s">
        <v>66</v>
      </c>
    </row>
    <row r="39" spans="1:4" ht="12.75">
      <c r="A39" t="s">
        <v>55</v>
      </c>
      <c r="B39" s="9" t="s">
        <v>58</v>
      </c>
      <c r="C39" s="6" t="s">
        <v>59</v>
      </c>
      <c r="D39" s="9" t="s">
        <v>94</v>
      </c>
    </row>
    <row r="40" spans="1:4" ht="12.75">
      <c r="A40" s="8">
        <v>0</v>
      </c>
      <c r="D40" s="9">
        <v>0</v>
      </c>
    </row>
    <row r="41" spans="1:4" ht="12.75">
      <c r="A41" s="8">
        <v>1</v>
      </c>
      <c r="B41" s="9" t="s">
        <v>60</v>
      </c>
      <c r="C41" s="7">
        <v>5</v>
      </c>
      <c r="D41" s="9">
        <v>117.9</v>
      </c>
    </row>
    <row r="42" spans="1:4" ht="12.75">
      <c r="A42" s="8">
        <v>2</v>
      </c>
      <c r="B42" s="9" t="s">
        <v>60</v>
      </c>
      <c r="C42" s="7">
        <v>6</v>
      </c>
      <c r="D42" s="9">
        <v>70.5</v>
      </c>
    </row>
    <row r="43" spans="1:4" ht="12.75">
      <c r="A43" s="8">
        <v>3</v>
      </c>
      <c r="B43" s="9" t="s">
        <v>60</v>
      </c>
      <c r="C43" s="7">
        <v>8</v>
      </c>
      <c r="D43" s="9">
        <v>41.5</v>
      </c>
    </row>
    <row r="44" spans="1:9" ht="12.75">
      <c r="A44" s="8">
        <v>4</v>
      </c>
      <c r="B44" s="9" t="s">
        <v>60</v>
      </c>
      <c r="C44" s="7">
        <v>9</v>
      </c>
      <c r="D44" s="9">
        <v>54.5</v>
      </c>
      <c r="I44" s="9"/>
    </row>
    <row r="45" spans="1:10" ht="12.75">
      <c r="A45" s="15">
        <v>5</v>
      </c>
      <c r="B45" s="16" t="s">
        <v>60</v>
      </c>
      <c r="C45" s="17">
        <v>10</v>
      </c>
      <c r="D45" s="16">
        <v>25.5</v>
      </c>
      <c r="E45" s="9" t="s">
        <v>70</v>
      </c>
      <c r="G45" s="9" t="s">
        <v>63</v>
      </c>
      <c r="I45" s="9"/>
      <c r="J45" s="9"/>
    </row>
    <row r="46" spans="1:10" ht="12.75">
      <c r="A46" s="8">
        <v>6</v>
      </c>
      <c r="B46" s="9">
        <v>3</v>
      </c>
      <c r="C46" s="7">
        <v>5</v>
      </c>
      <c r="D46" s="9">
        <v>29.4</v>
      </c>
      <c r="E46" s="6">
        <f>B30</f>
        <v>-0.0033151142857141824</v>
      </c>
      <c r="F46" s="6"/>
      <c r="G46" s="6">
        <f>C30</f>
        <v>-0.004848728571428571</v>
      </c>
      <c r="I46" s="9"/>
      <c r="J46" s="9"/>
    </row>
    <row r="47" spans="1:10" ht="12.75">
      <c r="A47" s="8">
        <v>7</v>
      </c>
      <c r="B47" s="9">
        <v>3</v>
      </c>
      <c r="C47" s="7">
        <v>6</v>
      </c>
      <c r="D47" s="9">
        <v>20.4</v>
      </c>
      <c r="E47" s="6">
        <f>B31</f>
        <v>-0.0032402857142855845</v>
      </c>
      <c r="F47" s="6"/>
      <c r="G47" s="6">
        <f>C31</f>
        <v>-0.004346411428571429</v>
      </c>
      <c r="I47" s="9"/>
      <c r="J47" s="9"/>
    </row>
    <row r="48" spans="1:10" ht="12.75">
      <c r="A48" s="8">
        <v>8</v>
      </c>
      <c r="B48" s="9">
        <v>3</v>
      </c>
      <c r="C48" s="7">
        <v>8</v>
      </c>
      <c r="D48" s="9">
        <v>10.2</v>
      </c>
      <c r="E48" s="6">
        <f>B32</f>
        <v>-0.0012250857142858118</v>
      </c>
      <c r="F48" s="6"/>
      <c r="G48" s="6">
        <f>C32</f>
        <v>-0.002169922857142857</v>
      </c>
      <c r="I48" s="9"/>
      <c r="J48" s="9"/>
    </row>
    <row r="49" spans="1:10" ht="12.75">
      <c r="A49" s="8">
        <v>9</v>
      </c>
      <c r="B49" s="9">
        <v>3</v>
      </c>
      <c r="C49" s="7">
        <v>9</v>
      </c>
      <c r="D49" s="9">
        <v>17.3</v>
      </c>
      <c r="E49" s="6">
        <f>B33</f>
        <v>-0.003013828571428623</v>
      </c>
      <c r="F49" s="6"/>
      <c r="G49" s="6">
        <f>C33</f>
        <v>-0.004156125714285714</v>
      </c>
      <c r="I49" s="9"/>
      <c r="J49" s="9"/>
    </row>
    <row r="50" spans="1:10" ht="12.75">
      <c r="A50" s="8">
        <v>10</v>
      </c>
      <c r="B50" s="9">
        <v>3</v>
      </c>
      <c r="C50" s="7">
        <v>10</v>
      </c>
      <c r="D50" s="9">
        <v>7.2</v>
      </c>
      <c r="E50" s="6">
        <f>B34</f>
        <v>-0.0009682571428570874</v>
      </c>
      <c r="F50" s="6"/>
      <c r="G50" s="6">
        <f>C34</f>
        <v>-0.001977931428571429</v>
      </c>
      <c r="I50" s="9"/>
      <c r="J50" s="9"/>
    </row>
    <row r="51" spans="1:10" ht="12.75">
      <c r="A51" s="8">
        <v>11</v>
      </c>
      <c r="B51" s="9" t="s">
        <v>60</v>
      </c>
      <c r="C51" s="10" t="s">
        <v>61</v>
      </c>
      <c r="I51" s="9"/>
      <c r="J51" s="9"/>
    </row>
    <row r="52" spans="4:10" ht="12.75">
      <c r="D52" s="9">
        <v>0</v>
      </c>
      <c r="E52" s="6">
        <f>B23</f>
        <v>-4.1300000000021875E-05</v>
      </c>
      <c r="F52" s="9">
        <v>0</v>
      </c>
      <c r="G52" s="6">
        <f>C23</f>
        <v>-0.0008457749999999999</v>
      </c>
      <c r="I52" s="9"/>
      <c r="J52" s="9"/>
    </row>
    <row r="53" spans="4:10" ht="12.75">
      <c r="D53" s="9">
        <v>100</v>
      </c>
      <c r="E53" s="9">
        <v>-0.0035</v>
      </c>
      <c r="F53" s="9">
        <v>120</v>
      </c>
      <c r="G53" s="6">
        <v>-0.0054</v>
      </c>
      <c r="I53" s="9"/>
      <c r="J53" s="9"/>
    </row>
    <row r="54" spans="9:10" ht="12.75">
      <c r="I54" s="9"/>
      <c r="J54" s="9"/>
    </row>
    <row r="55" spans="4:10" ht="12.75">
      <c r="D55" s="9">
        <f>D52</f>
        <v>0</v>
      </c>
      <c r="E55" s="6">
        <f>E52</f>
        <v>-4.1300000000021875E-05</v>
      </c>
      <c r="F55" s="9">
        <f>F52</f>
        <v>0</v>
      </c>
      <c r="G55" s="9">
        <f>G52</f>
        <v>-0.0008457749999999999</v>
      </c>
      <c r="I55" s="9"/>
      <c r="J55" s="9"/>
    </row>
    <row r="56" spans="4:7" ht="12.75">
      <c r="D56" s="9">
        <v>27</v>
      </c>
      <c r="E56" s="9">
        <v>-0.0035</v>
      </c>
      <c r="F56" s="9">
        <v>30</v>
      </c>
      <c r="G56" s="9">
        <v>-0.0055</v>
      </c>
    </row>
    <row r="57" ht="12.75">
      <c r="A57" s="4" t="s">
        <v>69</v>
      </c>
    </row>
    <row r="82" ht="12.75">
      <c r="A82" s="11" t="s">
        <v>63</v>
      </c>
    </row>
    <row r="113" ht="12.75">
      <c r="A113" s="11" t="s">
        <v>65</v>
      </c>
    </row>
    <row r="114" spans="1:8" ht="12.75">
      <c r="A114" s="9">
        <f>D46</f>
        <v>29.4</v>
      </c>
      <c r="B114" s="6">
        <f>D30</f>
        <v>-0.0014461314285714288</v>
      </c>
      <c r="C114" s="9"/>
      <c r="D114" s="9">
        <v>0</v>
      </c>
      <c r="E114" s="6">
        <f>D23</f>
        <v>-0.00080107</v>
      </c>
      <c r="F114"/>
      <c r="G114"/>
      <c r="H114"/>
    </row>
    <row r="115" spans="1:8" ht="12.75">
      <c r="A115" s="9">
        <f>D47</f>
        <v>20.4</v>
      </c>
      <c r="B115" s="6">
        <f>D31</f>
        <v>-0.0012018942857142858</v>
      </c>
      <c r="C115" s="9"/>
      <c r="D115" s="9">
        <v>120</v>
      </c>
      <c r="E115" s="6">
        <v>-0.0017</v>
      </c>
      <c r="F115"/>
      <c r="G115"/>
      <c r="H115"/>
    </row>
    <row r="116" spans="1:8" ht="12.75">
      <c r="A116" s="9">
        <f>D48</f>
        <v>10.2</v>
      </c>
      <c r="B116" s="6">
        <f>D32</f>
        <v>-0.0009566914285714286</v>
      </c>
      <c r="C116" s="9"/>
      <c r="F116"/>
      <c r="G116"/>
      <c r="H116"/>
    </row>
    <row r="117" spans="1:8" ht="12.75">
      <c r="A117" s="9">
        <f>D49</f>
        <v>17.3</v>
      </c>
      <c r="B117" s="6">
        <f>D33</f>
        <v>-0.001237477142857143</v>
      </c>
      <c r="C117" s="9"/>
      <c r="D117" s="9">
        <f>D114</f>
        <v>0</v>
      </c>
      <c r="E117" s="9">
        <f>E114</f>
        <v>-0.00080107</v>
      </c>
      <c r="F117"/>
      <c r="G117"/>
      <c r="H117"/>
    </row>
    <row r="118" spans="1:8" ht="12.75">
      <c r="A118" s="9">
        <f>D50</f>
        <v>7.2</v>
      </c>
      <c r="B118" s="6">
        <f>D34</f>
        <v>-0.0009955542857142858</v>
      </c>
      <c r="C118" s="9"/>
      <c r="D118" s="9">
        <v>40</v>
      </c>
      <c r="E118" s="9">
        <v>-0.0016</v>
      </c>
      <c r="F118"/>
      <c r="G118"/>
      <c r="H118"/>
    </row>
    <row r="119" spans="1:8" ht="12.75">
      <c r="A119" s="9"/>
      <c r="B119" s="6"/>
      <c r="C119" s="9"/>
      <c r="F119"/>
      <c r="G119"/>
      <c r="H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1:8" ht="12.75">
      <c r="A125" s="9"/>
      <c r="C125" s="9"/>
      <c r="F125"/>
      <c r="G125"/>
      <c r="H125"/>
    </row>
    <row r="126" spans="1:8" ht="12.75">
      <c r="A126" s="9"/>
      <c r="C126" s="9"/>
      <c r="F126"/>
      <c r="G126"/>
      <c r="H126"/>
    </row>
    <row r="127" spans="1:8" ht="12.75">
      <c r="A127" s="9"/>
      <c r="C127" s="9"/>
      <c r="F127"/>
      <c r="G127"/>
      <c r="H127"/>
    </row>
    <row r="128" spans="1:8" ht="12.75">
      <c r="A128" s="9"/>
      <c r="C128" s="9"/>
      <c r="F128"/>
      <c r="G128"/>
      <c r="H128"/>
    </row>
    <row r="129" spans="1:8" ht="12.75">
      <c r="A129" s="9"/>
      <c r="C129" s="9"/>
      <c r="F129"/>
      <c r="G129"/>
      <c r="H129"/>
    </row>
    <row r="130" spans="1:8" ht="12.75">
      <c r="A130" s="9"/>
      <c r="C130" s="9"/>
      <c r="F130"/>
      <c r="G130"/>
      <c r="H130"/>
    </row>
    <row r="131" spans="1:8" ht="12.75">
      <c r="A131" s="9"/>
      <c r="C131" s="9"/>
      <c r="F131"/>
      <c r="G131"/>
      <c r="H131"/>
    </row>
    <row r="132" spans="1:8" ht="12.75">
      <c r="A132" s="9"/>
      <c r="C132" s="9"/>
      <c r="F132"/>
      <c r="G132"/>
      <c r="H132"/>
    </row>
    <row r="133" spans="1:8" ht="12.75">
      <c r="A133" s="9"/>
      <c r="C133" s="9"/>
      <c r="F133"/>
      <c r="G133"/>
      <c r="H133"/>
    </row>
    <row r="134" spans="1:8" ht="12.75">
      <c r="A134" s="9"/>
      <c r="C134" s="9"/>
      <c r="F134"/>
      <c r="G134"/>
      <c r="H134"/>
    </row>
    <row r="135" spans="1:8" ht="12.75">
      <c r="A135" s="9"/>
      <c r="C135" s="9"/>
      <c r="F135"/>
      <c r="G135"/>
      <c r="H135"/>
    </row>
    <row r="136" spans="1:8" ht="12.75">
      <c r="A136" s="9"/>
      <c r="C136" s="9"/>
      <c r="F136"/>
      <c r="G136"/>
      <c r="H136"/>
    </row>
    <row r="137" spans="1:8" ht="12.75">
      <c r="A137" s="9"/>
      <c r="C137" s="9"/>
      <c r="F137"/>
      <c r="G137"/>
      <c r="H137"/>
    </row>
    <row r="138" spans="1:8" ht="12.75">
      <c r="A138" s="9"/>
      <c r="C138" s="9"/>
      <c r="F138"/>
      <c r="G138"/>
      <c r="H138"/>
    </row>
    <row r="139" spans="1:8" ht="12.75">
      <c r="A139" s="9"/>
      <c r="C139" s="9"/>
      <c r="F139"/>
      <c r="G139"/>
      <c r="H139"/>
    </row>
    <row r="140" spans="1:8" ht="12.75">
      <c r="A140" s="9"/>
      <c r="C140" s="9"/>
      <c r="F140"/>
      <c r="G140"/>
      <c r="H140"/>
    </row>
    <row r="141" spans="1:8" ht="12.75">
      <c r="A141" s="11" t="s">
        <v>62</v>
      </c>
      <c r="C141" s="9"/>
      <c r="F141"/>
      <c r="G141"/>
      <c r="H141"/>
    </row>
    <row r="142" spans="1:8" ht="12.75">
      <c r="A142" s="9">
        <f>D46</f>
        <v>29.4</v>
      </c>
      <c r="B142" s="6">
        <f>E30</f>
        <v>-0.0005697188571428572</v>
      </c>
      <c r="C142" s="9"/>
      <c r="D142" s="9">
        <v>0</v>
      </c>
      <c r="E142" s="6">
        <f>E23</f>
        <v>-0.00017314299999999998</v>
      </c>
      <c r="F142"/>
      <c r="G142"/>
      <c r="H142"/>
    </row>
    <row r="143" spans="1:8" ht="12.75">
      <c r="A143" s="9">
        <f>D47</f>
        <v>20.4</v>
      </c>
      <c r="B143" s="6">
        <f>E31</f>
        <v>-0.0005360862857142857</v>
      </c>
      <c r="C143" s="9"/>
      <c r="D143" s="9">
        <v>100</v>
      </c>
      <c r="E143" s="6">
        <v>-0.0006</v>
      </c>
      <c r="F143"/>
      <c r="G143"/>
      <c r="H143"/>
    </row>
    <row r="144" spans="1:8" ht="12.75">
      <c r="A144" s="9">
        <f>D48</f>
        <v>10.2</v>
      </c>
      <c r="B144" s="6">
        <f>E32</f>
        <v>-0.00029864914285714284</v>
      </c>
      <c r="C144" s="9"/>
      <c r="F144"/>
      <c r="G144"/>
      <c r="H144"/>
    </row>
    <row r="145" spans="1:8" ht="12.75">
      <c r="A145" s="9">
        <f>D49</f>
        <v>17.3</v>
      </c>
      <c r="B145" s="6">
        <f>E33</f>
        <v>-0.0005184160000000001</v>
      </c>
      <c r="C145" s="9"/>
      <c r="D145" s="9">
        <f>D142</f>
        <v>0</v>
      </c>
      <c r="E145" s="9">
        <f>E142</f>
        <v>-0.00017314299999999998</v>
      </c>
      <c r="F145"/>
      <c r="G145"/>
      <c r="H145"/>
    </row>
    <row r="146" spans="1:8" ht="12.75">
      <c r="A146" s="9">
        <f>D50</f>
        <v>7.2</v>
      </c>
      <c r="B146" s="6">
        <f>E34</f>
        <v>-0.00028330457142857146</v>
      </c>
      <c r="C146" s="9"/>
      <c r="D146" s="9">
        <v>30</v>
      </c>
      <c r="E146" s="9">
        <v>-0.00065</v>
      </c>
      <c r="F146"/>
      <c r="G146"/>
      <c r="H146"/>
    </row>
    <row r="147" spans="1:8" ht="12.75">
      <c r="A147" s="9"/>
      <c r="C147" s="9"/>
      <c r="F147"/>
      <c r="G147"/>
      <c r="H147"/>
    </row>
    <row r="148" spans="1:8" ht="12.75">
      <c r="A148" s="9"/>
      <c r="C148" s="9"/>
      <c r="F148"/>
      <c r="G148"/>
      <c r="H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1:8" ht="12.75">
      <c r="A154" s="9"/>
      <c r="C154" s="9"/>
      <c r="F154"/>
      <c r="G154"/>
      <c r="H154"/>
    </row>
    <row r="155" spans="1:8" ht="12.75">
      <c r="A155" s="9"/>
      <c r="C155" s="9"/>
      <c r="F155"/>
      <c r="G155"/>
      <c r="H155"/>
    </row>
    <row r="156" spans="1:8" ht="12.75">
      <c r="A156" s="9"/>
      <c r="C156" s="9"/>
      <c r="F156"/>
      <c r="G156"/>
      <c r="H156"/>
    </row>
    <row r="157" spans="1:8" ht="12.75">
      <c r="A157" s="9"/>
      <c r="C157" s="9"/>
      <c r="F157"/>
      <c r="G157"/>
      <c r="H157"/>
    </row>
    <row r="158" spans="1:8" ht="12.75">
      <c r="A158" s="9"/>
      <c r="C158" s="9"/>
      <c r="F158"/>
      <c r="G158"/>
      <c r="H158"/>
    </row>
    <row r="159" spans="1:8" ht="12.75">
      <c r="A159" s="9"/>
      <c r="C159" s="9"/>
      <c r="F159"/>
      <c r="G159"/>
      <c r="H159"/>
    </row>
    <row r="160" spans="1:8" ht="12.75">
      <c r="A160" s="9"/>
      <c r="C160" s="9"/>
      <c r="F160"/>
      <c r="G160"/>
      <c r="H160"/>
    </row>
    <row r="161" spans="1:8" ht="12.75">
      <c r="A161" s="9"/>
      <c r="C161" s="9"/>
      <c r="F161"/>
      <c r="G161"/>
      <c r="H161"/>
    </row>
    <row r="162" spans="1:8" ht="12.75">
      <c r="A162" s="9"/>
      <c r="C162" s="9"/>
      <c r="F162"/>
      <c r="G162"/>
      <c r="H162"/>
    </row>
    <row r="163" spans="1:8" ht="12.75">
      <c r="A163" s="9"/>
      <c r="C163" s="9"/>
      <c r="F163"/>
      <c r="G163"/>
      <c r="H163"/>
    </row>
    <row r="164" spans="1:8" ht="12.75">
      <c r="A164" s="9"/>
      <c r="C164" s="9"/>
      <c r="F164"/>
      <c r="G164"/>
      <c r="H164"/>
    </row>
    <row r="165" spans="1:8" ht="12.75">
      <c r="A165" s="9"/>
      <c r="C165" s="9"/>
      <c r="F165"/>
      <c r="G165"/>
      <c r="H165"/>
    </row>
    <row r="166" spans="1:8" ht="12.75">
      <c r="A166" s="9"/>
      <c r="C166" s="9"/>
      <c r="F166"/>
      <c r="G166"/>
      <c r="H166"/>
    </row>
    <row r="167" spans="1:8" ht="12.75">
      <c r="A167" s="9"/>
      <c r="C167" s="9"/>
      <c r="F167"/>
      <c r="G167"/>
      <c r="H167"/>
    </row>
    <row r="168" spans="1:8" ht="12.75">
      <c r="A168" s="9"/>
      <c r="C168" s="9"/>
      <c r="F168"/>
      <c r="G168"/>
      <c r="H168"/>
    </row>
    <row r="169" spans="1:8" ht="12.75">
      <c r="A169" s="11" t="s">
        <v>64</v>
      </c>
      <c r="C169" s="9"/>
      <c r="F169"/>
      <c r="G169"/>
      <c r="H169"/>
    </row>
    <row r="170" spans="1:8" ht="12.75">
      <c r="A170" s="9">
        <f>D46</f>
        <v>29.4</v>
      </c>
      <c r="B170" s="6">
        <f>F30</f>
        <v>0.00012262857142857143</v>
      </c>
      <c r="C170" s="9"/>
      <c r="D170" s="9">
        <v>0</v>
      </c>
      <c r="E170" s="6">
        <f>F23</f>
        <v>2.6184000000000002E-05</v>
      </c>
      <c r="F170"/>
      <c r="G170"/>
      <c r="H170"/>
    </row>
    <row r="171" spans="1:8" ht="12.75">
      <c r="A171" s="9">
        <f>D47</f>
        <v>20.4</v>
      </c>
      <c r="B171" s="6">
        <f>F31</f>
        <v>4.917457142857144E-05</v>
      </c>
      <c r="C171" s="9"/>
      <c r="D171" s="9">
        <v>120</v>
      </c>
      <c r="E171" s="6">
        <v>0.00018</v>
      </c>
      <c r="F171"/>
      <c r="G171"/>
      <c r="H171"/>
    </row>
    <row r="172" spans="1:8" ht="12.75">
      <c r="A172" s="9">
        <f>D48</f>
        <v>10.2</v>
      </c>
      <c r="B172" s="6">
        <f>F32</f>
        <v>5.9494E-05</v>
      </c>
      <c r="C172" s="9"/>
      <c r="F172"/>
      <c r="G172"/>
      <c r="H172"/>
    </row>
    <row r="173" spans="1:8" ht="12.75">
      <c r="A173" s="9">
        <f>D49</f>
        <v>17.3</v>
      </c>
      <c r="B173" s="6">
        <f>F33</f>
        <v>4.3092E-05</v>
      </c>
      <c r="C173" s="9"/>
      <c r="D173" s="9">
        <f>D170</f>
        <v>0</v>
      </c>
      <c r="E173" s="9">
        <f>E170</f>
        <v>2.6184000000000002E-05</v>
      </c>
      <c r="F173"/>
      <c r="G173"/>
      <c r="H173"/>
    </row>
    <row r="174" spans="1:8" ht="12.75">
      <c r="A174" s="9">
        <f>D50</f>
        <v>7.2</v>
      </c>
      <c r="B174" s="6">
        <f>F34</f>
        <v>5.1896857142857145E-05</v>
      </c>
      <c r="C174" s="9"/>
      <c r="D174" s="9">
        <v>35</v>
      </c>
      <c r="E174" s="6">
        <v>0.00011</v>
      </c>
      <c r="F174"/>
      <c r="G174"/>
      <c r="H174"/>
    </row>
    <row r="175" spans="1:8" ht="12.75">
      <c r="A175" s="9"/>
      <c r="C175" s="9"/>
      <c r="F175"/>
      <c r="G175"/>
      <c r="H175"/>
    </row>
    <row r="176" spans="1:8" ht="12.75">
      <c r="A176" s="9"/>
      <c r="C176" s="9"/>
      <c r="F176"/>
      <c r="G176"/>
      <c r="H176"/>
    </row>
    <row r="177" spans="1:8" ht="12.75">
      <c r="A177" s="9"/>
      <c r="C177" s="9"/>
      <c r="F177"/>
      <c r="G177"/>
      <c r="H177"/>
    </row>
    <row r="178" spans="1:8" ht="12.75">
      <c r="A178" s="9"/>
      <c r="C178" s="9"/>
      <c r="F178"/>
      <c r="G178"/>
      <c r="H178"/>
    </row>
    <row r="179" spans="1:8" ht="12.75">
      <c r="A179" s="9"/>
      <c r="C179" s="9"/>
      <c r="F179"/>
      <c r="G179"/>
      <c r="H179"/>
    </row>
    <row r="180" spans="1:8" ht="12.75">
      <c r="A180" s="9"/>
      <c r="C180" s="9"/>
      <c r="F180"/>
      <c r="G180"/>
      <c r="H180"/>
    </row>
    <row r="181" spans="1:8" ht="12.75">
      <c r="A181" s="9"/>
      <c r="C181" s="9"/>
      <c r="F181"/>
      <c r="G181"/>
      <c r="H181"/>
    </row>
    <row r="182" spans="1:8" ht="12.75">
      <c r="A182" s="9"/>
      <c r="C182" s="9"/>
      <c r="F182"/>
      <c r="G182"/>
      <c r="H182"/>
    </row>
    <row r="183" spans="1:8" ht="12.75">
      <c r="A183" s="9"/>
      <c r="C183" s="9"/>
      <c r="F183"/>
      <c r="G183"/>
      <c r="H183"/>
    </row>
    <row r="184" spans="1:8" ht="12.75">
      <c r="A184" s="9"/>
      <c r="C184" s="9"/>
      <c r="F184"/>
      <c r="G184"/>
      <c r="H184"/>
    </row>
    <row r="185" spans="1:8" ht="12.75">
      <c r="A185" s="9"/>
      <c r="C185" s="9"/>
      <c r="F185"/>
      <c r="G185"/>
      <c r="H185"/>
    </row>
    <row r="186" spans="1:8" ht="12.75">
      <c r="A186" s="9"/>
      <c r="C186" s="9"/>
      <c r="F186"/>
      <c r="G186"/>
      <c r="H186"/>
    </row>
    <row r="187" spans="1:8" ht="12.75">
      <c r="A187" s="9"/>
      <c r="C187" s="9"/>
      <c r="F187"/>
      <c r="G187"/>
      <c r="H187"/>
    </row>
    <row r="188" spans="1:8" ht="12.75">
      <c r="A188" s="9"/>
      <c r="C188" s="9"/>
      <c r="F188"/>
      <c r="G188"/>
      <c r="H188"/>
    </row>
    <row r="189" spans="3:8" ht="12.75">
      <c r="C189" s="9"/>
      <c r="F189"/>
      <c r="G189"/>
      <c r="H189"/>
    </row>
    <row r="197" ht="12.75">
      <c r="A197" s="11" t="s">
        <v>67</v>
      </c>
    </row>
    <row r="198" spans="1:5" ht="12.75">
      <c r="A198">
        <f>D46</f>
        <v>29.4</v>
      </c>
      <c r="B198" s="6">
        <f>G30</f>
        <v>-0.0004572125714285715</v>
      </c>
      <c r="D198" s="9">
        <v>0</v>
      </c>
      <c r="E198" s="6">
        <f>G23</f>
        <v>-0.00033693225</v>
      </c>
    </row>
    <row r="199" spans="1:5" ht="12.75">
      <c r="A199">
        <f>D47</f>
        <v>20.4</v>
      </c>
      <c r="B199" s="6">
        <f>G31</f>
        <v>-0.0004697854285714286</v>
      </c>
      <c r="D199" s="9">
        <v>120</v>
      </c>
      <c r="E199" s="6">
        <v>-0.00048</v>
      </c>
    </row>
    <row r="200" spans="1:2" ht="12.75">
      <c r="A200">
        <f>D48</f>
        <v>10.2</v>
      </c>
      <c r="B200" s="6">
        <f>G32</f>
        <v>-0.00038091000000000004</v>
      </c>
    </row>
    <row r="201" spans="1:5" ht="12.75">
      <c r="A201">
        <f>D49</f>
        <v>17.3</v>
      </c>
      <c r="B201" s="6">
        <f>G33</f>
        <v>-0.00045927114285714286</v>
      </c>
      <c r="D201" s="9">
        <f>D198</f>
        <v>0</v>
      </c>
      <c r="E201" s="9">
        <f>E198</f>
        <v>-0.00033693225</v>
      </c>
    </row>
    <row r="202" spans="1:5" ht="12.75">
      <c r="A202">
        <f>D50</f>
        <v>7.2</v>
      </c>
      <c r="B202" s="6">
        <f>G34</f>
        <v>-0.0003707308571428572</v>
      </c>
      <c r="D202" s="9">
        <v>35</v>
      </c>
      <c r="E202" s="6">
        <v>-0.0005</v>
      </c>
    </row>
    <row r="225" ht="12.75">
      <c r="A225" s="11" t="s">
        <v>68</v>
      </c>
    </row>
    <row r="226" spans="1:5" ht="12.75">
      <c r="A226">
        <f>D46</f>
        <v>29.4</v>
      </c>
      <c r="B226" s="6">
        <f>H30</f>
        <v>-0.00011822742857142858</v>
      </c>
      <c r="D226" s="9">
        <v>0</v>
      </c>
      <c r="E226" s="6">
        <f>H23</f>
        <v>-0.0002444725</v>
      </c>
    </row>
    <row r="227" spans="1:5" ht="12.75">
      <c r="A227">
        <f>D47</f>
        <v>20.4</v>
      </c>
      <c r="B227" s="6">
        <f>H31</f>
        <v>-0.00014683085714285713</v>
      </c>
      <c r="D227" s="9">
        <v>119</v>
      </c>
      <c r="E227" s="6">
        <v>-9E-05</v>
      </c>
    </row>
    <row r="228" spans="1:2" ht="12.75">
      <c r="A228">
        <f>D48</f>
        <v>10.2</v>
      </c>
      <c r="B228" s="6">
        <f>H32</f>
        <v>-0.00020024428571428573</v>
      </c>
    </row>
    <row r="229" spans="1:5" ht="12.75">
      <c r="A229">
        <f>D49</f>
        <v>17.3</v>
      </c>
      <c r="B229" s="6">
        <f>H33</f>
        <v>-0.0001571357142857143</v>
      </c>
      <c r="D229" s="9">
        <f>D226</f>
        <v>0</v>
      </c>
      <c r="E229" s="9">
        <f>E226</f>
        <v>-0.0002444725</v>
      </c>
    </row>
    <row r="230" spans="1:5" ht="12.75">
      <c r="A230">
        <f>D50</f>
        <v>7.2</v>
      </c>
      <c r="B230" s="6">
        <f>H34</f>
        <v>-0.000210594</v>
      </c>
      <c r="D230" s="9">
        <v>32</v>
      </c>
      <c r="E230" s="6">
        <v>-0.0001</v>
      </c>
    </row>
    <row r="231" ht="12.75">
      <c r="B231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G48" sqref="G48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45</v>
      </c>
    </row>
    <row r="9" spans="1:2" ht="12.75">
      <c r="A9" t="s">
        <v>49</v>
      </c>
      <c r="B9">
        <v>0.174785179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-7.9144E-10</v>
      </c>
      <c r="D18" s="2">
        <v>7.91439E-10</v>
      </c>
      <c r="E18">
        <v>-180</v>
      </c>
    </row>
    <row r="19" spans="1:5" ht="12.75">
      <c r="A19">
        <v>1</v>
      </c>
      <c r="B19">
        <v>-0.17478549</v>
      </c>
      <c r="C19" s="2">
        <v>1.58288E-09</v>
      </c>
      <c r="D19">
        <v>0.17478549</v>
      </c>
      <c r="E19">
        <v>89.99999948</v>
      </c>
    </row>
    <row r="20" spans="1:5" ht="12.75">
      <c r="A20">
        <v>2</v>
      </c>
      <c r="B20" s="2">
        <v>-1.3586E-18</v>
      </c>
      <c r="C20" s="2">
        <v>-1.5829E-09</v>
      </c>
      <c r="D20" s="2">
        <v>1.58288E-09</v>
      </c>
      <c r="E20">
        <v>180</v>
      </c>
    </row>
    <row r="21" spans="1:5" ht="12.75">
      <c r="A21">
        <v>3</v>
      </c>
      <c r="B21" s="2">
        <v>0.000379093</v>
      </c>
      <c r="C21" s="2">
        <v>1.58288E-09</v>
      </c>
      <c r="D21" s="2">
        <v>0.000379093</v>
      </c>
      <c r="E21">
        <v>-89.9997608</v>
      </c>
    </row>
    <row r="22" spans="1:5" ht="12.75">
      <c r="A22">
        <v>4</v>
      </c>
      <c r="B22" s="2">
        <v>7.18283E-19</v>
      </c>
      <c r="C22" s="2">
        <v>-1.5829E-09</v>
      </c>
      <c r="D22" s="2">
        <v>1.58288E-09</v>
      </c>
      <c r="E22">
        <v>-180</v>
      </c>
    </row>
    <row r="23" spans="1:5" ht="12.75">
      <c r="A23">
        <v>5</v>
      </c>
      <c r="B23" s="2">
        <v>0.000166552</v>
      </c>
      <c r="C23" s="2">
        <v>1.58288E-09</v>
      </c>
      <c r="D23" s="2">
        <v>0.000166552</v>
      </c>
      <c r="E23">
        <v>-89.9994555</v>
      </c>
    </row>
    <row r="24" spans="1:5" ht="12.75">
      <c r="A24">
        <v>6</v>
      </c>
      <c r="B24" s="2">
        <v>-3.1035E-18</v>
      </c>
      <c r="C24" s="2">
        <v>-1.5829E-09</v>
      </c>
      <c r="D24" s="2">
        <v>1.58288E-09</v>
      </c>
      <c r="E24">
        <v>179.9999999</v>
      </c>
    </row>
    <row r="25" spans="1:5" ht="12.75">
      <c r="A25">
        <v>7</v>
      </c>
      <c r="B25" s="2">
        <v>5.26793E-05</v>
      </c>
      <c r="C25" s="2">
        <v>1.58288E-09</v>
      </c>
      <c r="D25" s="2">
        <v>5.26793E-05</v>
      </c>
      <c r="E25">
        <v>-89.9982784</v>
      </c>
    </row>
    <row r="26" spans="1:5" ht="12.75">
      <c r="A26">
        <v>8</v>
      </c>
      <c r="B26" s="2">
        <v>1.34034E-17</v>
      </c>
      <c r="C26" s="2">
        <v>-1.5829E-09</v>
      </c>
      <c r="D26" s="2">
        <v>1.58288E-09</v>
      </c>
      <c r="E26">
        <v>-180</v>
      </c>
    </row>
    <row r="27" spans="1:5" ht="12.75">
      <c r="A27">
        <v>9</v>
      </c>
      <c r="B27" s="2">
        <v>-9.8259E-06</v>
      </c>
      <c r="C27" s="2">
        <v>1.58288E-09</v>
      </c>
      <c r="D27" s="2">
        <v>9.82587E-06</v>
      </c>
      <c r="E27">
        <v>89.99077005</v>
      </c>
    </row>
    <row r="28" spans="1:5" ht="12.75">
      <c r="A28">
        <v>10</v>
      </c>
      <c r="B28" s="2">
        <v>2.85281E-17</v>
      </c>
      <c r="C28" s="2">
        <v>-1.5829E-09</v>
      </c>
      <c r="D28" s="2">
        <v>1.58288E-09</v>
      </c>
      <c r="E28">
        <v>-179.999999</v>
      </c>
    </row>
    <row r="29" spans="1:5" ht="12.75">
      <c r="A29">
        <v>11</v>
      </c>
      <c r="B29" s="2">
        <v>6.72481E-05</v>
      </c>
      <c r="C29" s="2">
        <v>1.58288E-09</v>
      </c>
      <c r="D29" s="2">
        <v>6.72481E-05</v>
      </c>
      <c r="E29">
        <v>-89.9986514</v>
      </c>
    </row>
    <row r="30" spans="1:5" ht="12.75">
      <c r="A30">
        <v>12</v>
      </c>
      <c r="B30" s="2">
        <v>-4.8504E-17</v>
      </c>
      <c r="C30" s="2">
        <v>-1.5829E-09</v>
      </c>
      <c r="D30" s="2">
        <v>1.58288E-09</v>
      </c>
      <c r="E30">
        <v>179.9999982</v>
      </c>
    </row>
    <row r="31" spans="1:5" ht="12.75">
      <c r="A31">
        <v>13</v>
      </c>
      <c r="B31" s="2">
        <v>3.69782E-05</v>
      </c>
      <c r="C31" s="2">
        <v>1.58288E-09</v>
      </c>
      <c r="D31" s="2">
        <v>3.69782E-05</v>
      </c>
      <c r="E31">
        <v>-89.9975474</v>
      </c>
    </row>
    <row r="32" spans="1:5" ht="12.75">
      <c r="A32">
        <v>14</v>
      </c>
      <c r="B32" s="2">
        <v>-1.7008E-17</v>
      </c>
      <c r="C32" s="2">
        <v>-1.5829E-09</v>
      </c>
      <c r="D32" s="2">
        <v>1.58288E-09</v>
      </c>
      <c r="E32">
        <v>179.9999994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-4.3368E-19</v>
      </c>
      <c r="D41" s="2">
        <v>4.33681E-19</v>
      </c>
      <c r="E41">
        <v>-180</v>
      </c>
    </row>
    <row r="42" spans="1:5" ht="12.75">
      <c r="A42">
        <v>1</v>
      </c>
      <c r="B42" s="2">
        <v>3.50989E-09</v>
      </c>
      <c r="C42">
        <v>-0.17478573</v>
      </c>
      <c r="D42">
        <v>0.174785725</v>
      </c>
      <c r="E42">
        <v>-179.999999</v>
      </c>
    </row>
    <row r="43" spans="1:5" ht="12.75">
      <c r="A43">
        <v>2</v>
      </c>
      <c r="B43" s="2">
        <v>-3.6778E-17</v>
      </c>
      <c r="C43" s="2">
        <v>-1.0408E-17</v>
      </c>
      <c r="D43" s="2">
        <v>3.82223E-17</v>
      </c>
      <c r="E43">
        <v>105.8018261</v>
      </c>
    </row>
    <row r="44" spans="1:5" ht="12.75">
      <c r="A44">
        <v>3</v>
      </c>
      <c r="B44" s="2">
        <v>-3.5099E-09</v>
      </c>
      <c r="C44" s="2">
        <v>0.00038038</v>
      </c>
      <c r="D44" s="2">
        <v>0.00038038</v>
      </c>
      <c r="E44" s="2">
        <v>0.000528687</v>
      </c>
    </row>
    <row r="45" spans="1:5" ht="12.75">
      <c r="A45">
        <v>4</v>
      </c>
      <c r="B45" s="2">
        <v>-8.9372E-18</v>
      </c>
      <c r="C45" s="2">
        <v>-3.4694E-18</v>
      </c>
      <c r="D45" s="2">
        <v>9.587E-18</v>
      </c>
      <c r="E45">
        <v>111.216365</v>
      </c>
    </row>
    <row r="46" spans="1:5" ht="12.75">
      <c r="A46">
        <v>5</v>
      </c>
      <c r="B46" s="2">
        <v>3.50989E-09</v>
      </c>
      <c r="C46" s="2">
        <v>0.00016829</v>
      </c>
      <c r="D46" s="2">
        <v>0.00016829</v>
      </c>
      <c r="E46">
        <v>-0.00119497</v>
      </c>
    </row>
    <row r="47" spans="1:5" ht="12.75">
      <c r="A47">
        <v>6</v>
      </c>
      <c r="B47" s="2">
        <v>3.1825E-18</v>
      </c>
      <c r="C47" s="2">
        <v>2.0383E-17</v>
      </c>
      <c r="D47" s="2">
        <v>2.063E-17</v>
      </c>
      <c r="E47">
        <v>-8.87422486</v>
      </c>
    </row>
    <row r="48" spans="1:5" ht="12.75">
      <c r="A48">
        <v>7</v>
      </c>
      <c r="B48" s="2">
        <v>-3.5099E-09</v>
      </c>
      <c r="C48" s="2">
        <v>5.18479E-05</v>
      </c>
      <c r="D48" s="2">
        <v>5.18479E-05</v>
      </c>
      <c r="E48">
        <v>0.003878693</v>
      </c>
    </row>
    <row r="49" spans="1:5" ht="12.75">
      <c r="A49">
        <v>8</v>
      </c>
      <c r="B49" s="2">
        <v>-1.614E-17</v>
      </c>
      <c r="C49" s="2">
        <v>8.67362E-19</v>
      </c>
      <c r="D49" s="2">
        <v>1.6163E-17</v>
      </c>
      <c r="E49">
        <v>86.92382738</v>
      </c>
    </row>
    <row r="50" spans="1:5" ht="12.75">
      <c r="A50">
        <v>9</v>
      </c>
      <c r="B50" s="2">
        <v>3.50989E-09</v>
      </c>
      <c r="C50" s="2">
        <v>-1.0997E-05</v>
      </c>
      <c r="D50" s="2">
        <v>1.0997E-05</v>
      </c>
      <c r="E50">
        <v>-179.981713</v>
      </c>
    </row>
    <row r="51" spans="1:5" ht="12.75">
      <c r="A51">
        <v>10</v>
      </c>
      <c r="B51" s="2">
        <v>-1.5621E-17</v>
      </c>
      <c r="C51" s="2">
        <v>-6.2884E-17</v>
      </c>
      <c r="D51" s="2">
        <v>6.47949E-17</v>
      </c>
      <c r="E51">
        <v>166.0495382</v>
      </c>
    </row>
    <row r="52" spans="1:5" ht="12.75">
      <c r="A52">
        <v>11</v>
      </c>
      <c r="B52" s="2">
        <v>-3.5099E-09</v>
      </c>
      <c r="C52" s="2">
        <v>6.60704E-05</v>
      </c>
      <c r="D52" s="2">
        <v>6.60704E-05</v>
      </c>
      <c r="E52">
        <v>0.003043751</v>
      </c>
    </row>
    <row r="53" spans="1:5" ht="12.75">
      <c r="A53">
        <v>12</v>
      </c>
      <c r="B53" s="2">
        <v>-3.5919E-17</v>
      </c>
      <c r="C53" s="2">
        <v>-3.0791E-17</v>
      </c>
      <c r="D53" s="2">
        <v>4.73104E-17</v>
      </c>
      <c r="E53">
        <v>130.6047194</v>
      </c>
    </row>
    <row r="54" spans="1:5" ht="12.75">
      <c r="A54">
        <v>13</v>
      </c>
      <c r="B54" s="2">
        <v>3.50989E-09</v>
      </c>
      <c r="C54" s="2">
        <v>3.31073E-05</v>
      </c>
      <c r="D54" s="2">
        <v>3.31073E-05</v>
      </c>
      <c r="E54">
        <v>-0.00607425</v>
      </c>
    </row>
    <row r="55" spans="1:5" ht="12.75">
      <c r="A55">
        <v>14</v>
      </c>
      <c r="B55" s="2">
        <v>-2.2236E-18</v>
      </c>
      <c r="C55" s="2">
        <v>-4.0766E-17</v>
      </c>
      <c r="D55" s="2">
        <v>4.08266E-17</v>
      </c>
      <c r="E55">
        <v>176.8779142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A56" sqref="A56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46</v>
      </c>
    </row>
    <row r="9" spans="1:2" ht="12.75">
      <c r="A9" t="s">
        <v>49</v>
      </c>
      <c r="B9">
        <v>0.174472154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-1.3593E-09</v>
      </c>
      <c r="D18" s="2">
        <v>1.3593E-09</v>
      </c>
      <c r="E18">
        <v>-180</v>
      </c>
    </row>
    <row r="19" spans="1:5" ht="12.75">
      <c r="A19">
        <v>1</v>
      </c>
      <c r="B19">
        <v>-0.17447251</v>
      </c>
      <c r="C19" s="2">
        <v>2.71861E-09</v>
      </c>
      <c r="D19">
        <v>0.174472505</v>
      </c>
      <c r="E19">
        <v>89.99999911</v>
      </c>
    </row>
    <row r="20" spans="1:5" ht="12.75">
      <c r="A20">
        <v>2</v>
      </c>
      <c r="B20" s="2">
        <v>4.38424E-18</v>
      </c>
      <c r="C20" s="2">
        <v>-2.7186E-09</v>
      </c>
      <c r="D20" s="2">
        <v>2.71861E-09</v>
      </c>
      <c r="E20">
        <v>-180</v>
      </c>
    </row>
    <row r="21" spans="1:5" ht="12.75">
      <c r="A21">
        <v>3</v>
      </c>
      <c r="B21" s="2">
        <v>0.00072664</v>
      </c>
      <c r="C21" s="2">
        <v>2.71861E-09</v>
      </c>
      <c r="D21" s="2">
        <v>0.00072664</v>
      </c>
      <c r="E21">
        <v>-89.9997856</v>
      </c>
    </row>
    <row r="22" spans="1:5" ht="12.75">
      <c r="A22">
        <v>4</v>
      </c>
      <c r="B22" s="2">
        <v>-5.9563E-18</v>
      </c>
      <c r="C22" s="2">
        <v>-2.7186E-09</v>
      </c>
      <c r="D22" s="2">
        <v>2.71861E-09</v>
      </c>
      <c r="E22">
        <v>179.9999999</v>
      </c>
    </row>
    <row r="23" spans="1:5" ht="12.75">
      <c r="A23">
        <v>5</v>
      </c>
      <c r="B23" s="2">
        <v>0.000215648</v>
      </c>
      <c r="C23" s="2">
        <v>2.71861E-09</v>
      </c>
      <c r="D23" s="2">
        <v>0.000215648</v>
      </c>
      <c r="E23">
        <v>-89.9992777</v>
      </c>
    </row>
    <row r="24" spans="1:5" ht="12.75">
      <c r="A24">
        <v>6</v>
      </c>
      <c r="B24" s="2">
        <v>-2.4259E-18</v>
      </c>
      <c r="C24" s="2">
        <v>-2.7186E-09</v>
      </c>
      <c r="D24" s="2">
        <v>2.71861E-09</v>
      </c>
      <c r="E24">
        <v>179.9999999</v>
      </c>
    </row>
    <row r="25" spans="1:5" ht="12.75">
      <c r="A25">
        <v>7</v>
      </c>
      <c r="B25" s="2">
        <v>9.11245E-05</v>
      </c>
      <c r="C25" s="2">
        <v>2.71861E-09</v>
      </c>
      <c r="D25" s="2">
        <v>9.11245E-05</v>
      </c>
      <c r="E25">
        <v>-89.9982906</v>
      </c>
    </row>
    <row r="26" spans="1:5" ht="12.75">
      <c r="A26">
        <v>8</v>
      </c>
      <c r="B26" s="2">
        <v>1.49755E-17</v>
      </c>
      <c r="C26" s="2">
        <v>-2.7186E-09</v>
      </c>
      <c r="D26" s="2">
        <v>2.71861E-09</v>
      </c>
      <c r="E26">
        <v>-180</v>
      </c>
    </row>
    <row r="27" spans="1:5" ht="12.75">
      <c r="A27">
        <v>9</v>
      </c>
      <c r="B27" s="2">
        <v>-6.9312E-06</v>
      </c>
      <c r="C27" s="2">
        <v>2.71861E-09</v>
      </c>
      <c r="D27" s="2">
        <v>6.93123E-06</v>
      </c>
      <c r="E27">
        <v>89.97752712</v>
      </c>
    </row>
    <row r="28" spans="1:5" ht="12.75">
      <c r="A28">
        <v>10</v>
      </c>
      <c r="B28" s="2">
        <v>3.38271E-17</v>
      </c>
      <c r="C28" s="2">
        <v>-2.7186E-09</v>
      </c>
      <c r="D28" s="2">
        <v>2.71861E-09</v>
      </c>
      <c r="E28">
        <v>-179.999999</v>
      </c>
    </row>
    <row r="29" spans="1:5" ht="12.75">
      <c r="A29">
        <v>11</v>
      </c>
      <c r="B29" s="2">
        <v>8.09232E-05</v>
      </c>
      <c r="C29" s="2">
        <v>2.71861E-09</v>
      </c>
      <c r="D29" s="2">
        <v>8.09232E-05</v>
      </c>
      <c r="E29">
        <v>-89.9980752</v>
      </c>
    </row>
    <row r="30" spans="1:5" ht="12.75">
      <c r="A30">
        <v>12</v>
      </c>
      <c r="B30" s="2">
        <v>-4.8355E-17</v>
      </c>
      <c r="C30" s="2">
        <v>-2.7186E-09</v>
      </c>
      <c r="D30" s="2">
        <v>2.71861E-09</v>
      </c>
      <c r="E30">
        <v>179.999999</v>
      </c>
    </row>
    <row r="31" spans="1:5" ht="12.75">
      <c r="A31">
        <v>13</v>
      </c>
      <c r="B31" s="2">
        <v>2.94399E-05</v>
      </c>
      <c r="C31" s="2">
        <v>2.71861E-09</v>
      </c>
      <c r="D31" s="2">
        <v>2.94399E-05</v>
      </c>
      <c r="E31">
        <v>-89.9947091</v>
      </c>
    </row>
    <row r="32" spans="1:5" ht="12.75">
      <c r="A32">
        <v>14</v>
      </c>
      <c r="B32" s="2">
        <v>-2.1969E-17</v>
      </c>
      <c r="C32" s="2">
        <v>-2.7186E-09</v>
      </c>
      <c r="D32" s="2">
        <v>2.71861E-09</v>
      </c>
      <c r="E32">
        <v>179.9999995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-1.0842E-19</v>
      </c>
      <c r="D41" s="2">
        <v>1.0842E-19</v>
      </c>
      <c r="E41">
        <v>-180</v>
      </c>
    </row>
    <row r="42" spans="1:5" ht="12.75">
      <c r="A42">
        <v>1</v>
      </c>
      <c r="B42" s="2">
        <v>3.64904E-09</v>
      </c>
      <c r="C42">
        <v>-0.17447265</v>
      </c>
      <c r="D42">
        <v>0.174472647</v>
      </c>
      <c r="E42">
        <v>-179.999999</v>
      </c>
    </row>
    <row r="43" spans="1:5" ht="12.75">
      <c r="A43">
        <v>2</v>
      </c>
      <c r="B43" s="2">
        <v>-3.225E-18</v>
      </c>
      <c r="C43" s="2">
        <v>7.15573E-18</v>
      </c>
      <c r="D43" s="2">
        <v>7.84889E-18</v>
      </c>
      <c r="E43">
        <v>24.26032844</v>
      </c>
    </row>
    <row r="44" spans="1:5" ht="12.75">
      <c r="A44">
        <v>3</v>
      </c>
      <c r="B44" s="2">
        <v>-3.649E-09</v>
      </c>
      <c r="C44" s="2">
        <v>0.000728004</v>
      </c>
      <c r="D44" s="2">
        <v>0.000728004</v>
      </c>
      <c r="E44" s="2">
        <v>0.000287189</v>
      </c>
    </row>
    <row r="45" spans="1:5" ht="12.75">
      <c r="A45">
        <v>4</v>
      </c>
      <c r="B45" s="2">
        <v>1.24789E-18</v>
      </c>
      <c r="C45" s="2">
        <v>-1.0192E-17</v>
      </c>
      <c r="D45" s="2">
        <v>1.02676E-17</v>
      </c>
      <c r="E45">
        <v>-173.019239</v>
      </c>
    </row>
    <row r="46" spans="1:5" ht="12.75">
      <c r="A46">
        <v>5</v>
      </c>
      <c r="B46" s="2">
        <v>3.64904E-09</v>
      </c>
      <c r="C46" s="2">
        <v>0.000217469</v>
      </c>
      <c r="D46" s="2">
        <v>0.000217469</v>
      </c>
      <c r="E46" s="2">
        <v>-0.0009614</v>
      </c>
    </row>
    <row r="47" spans="1:5" ht="12.75">
      <c r="A47">
        <v>6</v>
      </c>
      <c r="B47" s="2">
        <v>-1.0596E-17</v>
      </c>
      <c r="C47" s="2">
        <v>2.40693E-17</v>
      </c>
      <c r="D47" s="2">
        <v>2.62986E-17</v>
      </c>
      <c r="E47">
        <v>23.76148</v>
      </c>
    </row>
    <row r="48" spans="1:5" ht="12.75">
      <c r="A48">
        <v>7</v>
      </c>
      <c r="B48" s="2">
        <v>-3.649E-09</v>
      </c>
      <c r="C48" s="2">
        <v>9.03211E-05</v>
      </c>
      <c r="D48" s="2">
        <v>9.03211E-05</v>
      </c>
      <c r="E48">
        <v>0.002314795</v>
      </c>
    </row>
    <row r="49" spans="1:5" ht="12.75">
      <c r="A49">
        <v>8</v>
      </c>
      <c r="B49" s="2">
        <v>-3.2416E-17</v>
      </c>
      <c r="C49" s="2">
        <v>-1.9516E-18</v>
      </c>
      <c r="D49" s="2">
        <v>3.24742E-17</v>
      </c>
      <c r="E49">
        <v>93.44530969</v>
      </c>
    </row>
    <row r="50" spans="1:5" ht="12.75">
      <c r="A50">
        <v>9</v>
      </c>
      <c r="B50" s="2">
        <v>3.64904E-09</v>
      </c>
      <c r="C50" s="2">
        <v>-8.151E-06</v>
      </c>
      <c r="D50" s="2">
        <v>8.15096E-06</v>
      </c>
      <c r="E50">
        <v>-179.97435</v>
      </c>
    </row>
    <row r="51" spans="1:5" ht="12.75">
      <c r="A51">
        <v>10</v>
      </c>
      <c r="B51" s="2">
        <v>-1.8456E-17</v>
      </c>
      <c r="C51" s="2">
        <v>-6.0498E-17</v>
      </c>
      <c r="D51" s="2">
        <v>6.3251E-17</v>
      </c>
      <c r="E51">
        <v>163.0349381</v>
      </c>
    </row>
    <row r="52" spans="1:5" ht="12.75">
      <c r="A52">
        <v>11</v>
      </c>
      <c r="B52" s="2">
        <v>-3.649E-09</v>
      </c>
      <c r="C52" s="2">
        <v>7.98217E-05</v>
      </c>
      <c r="D52" s="2">
        <v>7.98217E-05</v>
      </c>
      <c r="E52">
        <v>0.002619274</v>
      </c>
    </row>
    <row r="53" spans="1:5" ht="12.75">
      <c r="A53">
        <v>12</v>
      </c>
      <c r="B53" s="2">
        <v>-3.4854E-17</v>
      </c>
      <c r="C53" s="2">
        <v>-3.4478E-17</v>
      </c>
      <c r="D53" s="2">
        <v>4.90255E-17</v>
      </c>
      <c r="E53">
        <v>134.6890175</v>
      </c>
    </row>
    <row r="54" spans="1:5" ht="12.75">
      <c r="A54">
        <v>13</v>
      </c>
      <c r="B54" s="2">
        <v>3.64904E-09</v>
      </c>
      <c r="C54" s="2">
        <v>2.55576E-05</v>
      </c>
      <c r="D54" s="2">
        <v>2.55576E-05</v>
      </c>
      <c r="E54">
        <v>-0.00818053</v>
      </c>
    </row>
    <row r="55" spans="1:5" ht="12.75">
      <c r="A55">
        <v>14</v>
      </c>
      <c r="B55" s="2">
        <v>-3.9808E-18</v>
      </c>
      <c r="C55" s="2">
        <v>-3.9248E-17</v>
      </c>
      <c r="D55" s="2">
        <v>3.94495E-17</v>
      </c>
      <c r="E55">
        <v>174.2085543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B42" sqref="B42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47</v>
      </c>
    </row>
    <row r="9" spans="1:2" ht="12.75">
      <c r="A9" t="s">
        <v>49</v>
      </c>
      <c r="B9">
        <v>0.174830132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-7.8552E-10</v>
      </c>
      <c r="D18" s="2">
        <v>7.85521E-10</v>
      </c>
      <c r="E18">
        <v>-180</v>
      </c>
    </row>
    <row r="19" spans="1:5" ht="12.75">
      <c r="A19">
        <v>1</v>
      </c>
      <c r="B19">
        <v>-0.17483044</v>
      </c>
      <c r="C19" s="2">
        <v>1.57104E-09</v>
      </c>
      <c r="D19">
        <v>0.174830443</v>
      </c>
      <c r="E19">
        <v>89.99999949</v>
      </c>
    </row>
    <row r="20" spans="1:5" ht="12.75">
      <c r="A20">
        <v>2</v>
      </c>
      <c r="B20" s="2">
        <v>8.98194E-18</v>
      </c>
      <c r="C20" s="2">
        <v>-1.571E-09</v>
      </c>
      <c r="D20" s="2">
        <v>1.57104E-09</v>
      </c>
      <c r="E20">
        <v>-180</v>
      </c>
    </row>
    <row r="21" spans="1:5" ht="12.75">
      <c r="A21">
        <v>3</v>
      </c>
      <c r="B21" s="2">
        <v>0.00034549</v>
      </c>
      <c r="C21" s="2">
        <v>1.57104E-09</v>
      </c>
      <c r="D21" s="2">
        <v>0.00034549</v>
      </c>
      <c r="E21">
        <v>-89.9997395</v>
      </c>
    </row>
    <row r="22" spans="1:5" ht="12.75">
      <c r="A22">
        <v>4</v>
      </c>
      <c r="B22" s="2">
        <v>-5.6988E-18</v>
      </c>
      <c r="C22" s="2">
        <v>-1.571E-09</v>
      </c>
      <c r="D22" s="2">
        <v>1.57104E-09</v>
      </c>
      <c r="E22">
        <v>179.9999998</v>
      </c>
    </row>
    <row r="23" spans="1:5" ht="12.75">
      <c r="A23">
        <v>5</v>
      </c>
      <c r="B23" s="2">
        <v>0.000173358</v>
      </c>
      <c r="C23" s="2">
        <v>1.57104E-09</v>
      </c>
      <c r="D23" s="2">
        <v>0.000173358</v>
      </c>
      <c r="E23">
        <v>-89.9994808</v>
      </c>
    </row>
    <row r="24" spans="1:5" ht="12.75">
      <c r="A24">
        <v>6</v>
      </c>
      <c r="B24" s="2">
        <v>4.51977E-18</v>
      </c>
      <c r="C24" s="2">
        <v>-1.571E-09</v>
      </c>
      <c r="D24" s="2">
        <v>1.57104E-09</v>
      </c>
      <c r="E24">
        <v>-180</v>
      </c>
    </row>
    <row r="25" spans="1:5" ht="12.75">
      <c r="A25">
        <v>7</v>
      </c>
      <c r="B25" s="2">
        <v>4.9999E-05</v>
      </c>
      <c r="C25" s="2">
        <v>1.57104E-09</v>
      </c>
      <c r="D25" s="2">
        <v>4.9999E-05</v>
      </c>
      <c r="E25">
        <v>-89.9981997</v>
      </c>
    </row>
    <row r="26" spans="1:5" ht="12.75">
      <c r="A26">
        <v>8</v>
      </c>
      <c r="B26" s="2">
        <v>1.55312E-17</v>
      </c>
      <c r="C26" s="2">
        <v>-1.571E-09</v>
      </c>
      <c r="D26" s="2">
        <v>1.57104E-09</v>
      </c>
      <c r="E26">
        <v>-179.999999</v>
      </c>
    </row>
    <row r="27" spans="1:5" ht="12.75">
      <c r="A27">
        <v>9</v>
      </c>
      <c r="B27" s="2">
        <v>-8.5018E-06</v>
      </c>
      <c r="C27" s="2">
        <v>1.57104E-09</v>
      </c>
      <c r="D27" s="2">
        <v>8.50185E-06</v>
      </c>
      <c r="E27">
        <v>89.98941241</v>
      </c>
    </row>
    <row r="28" spans="1:5" ht="12.75">
      <c r="A28">
        <v>10</v>
      </c>
      <c r="B28" s="2">
        <v>3.1984E-17</v>
      </c>
      <c r="C28" s="2">
        <v>-1.571E-09</v>
      </c>
      <c r="D28" s="2">
        <v>1.57104E-09</v>
      </c>
      <c r="E28">
        <v>-179.999999</v>
      </c>
    </row>
    <row r="29" spans="1:5" ht="12.75">
      <c r="A29">
        <v>11</v>
      </c>
      <c r="B29" s="2">
        <v>6.54745E-05</v>
      </c>
      <c r="C29" s="2">
        <v>1.57104E-09</v>
      </c>
      <c r="D29" s="2">
        <v>6.54745E-05</v>
      </c>
      <c r="E29">
        <v>-89.9986252</v>
      </c>
    </row>
    <row r="30" spans="1:5" ht="12.75">
      <c r="A30">
        <v>12</v>
      </c>
      <c r="B30" s="2">
        <v>-4.99E-17</v>
      </c>
      <c r="C30" s="2">
        <v>-1.571E-09</v>
      </c>
      <c r="D30" s="2">
        <v>1.57104E-09</v>
      </c>
      <c r="E30">
        <v>179.9999982</v>
      </c>
    </row>
    <row r="31" spans="1:5" ht="12.75">
      <c r="A31">
        <v>13</v>
      </c>
      <c r="B31" s="2">
        <v>3.87859E-05</v>
      </c>
      <c r="C31" s="2">
        <v>1.57104E-09</v>
      </c>
      <c r="D31" s="2">
        <v>3.87859E-05</v>
      </c>
      <c r="E31">
        <v>-89.9976792</v>
      </c>
    </row>
    <row r="32" spans="1:5" ht="12.75">
      <c r="A32">
        <v>14</v>
      </c>
      <c r="B32" s="2">
        <v>-2.3961E-17</v>
      </c>
      <c r="C32" s="2">
        <v>-1.571E-09</v>
      </c>
      <c r="D32" s="2">
        <v>1.57104E-09</v>
      </c>
      <c r="E32">
        <v>179.9999991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3.25261E-19</v>
      </c>
      <c r="D41" s="2">
        <v>3.25261E-19</v>
      </c>
      <c r="E41">
        <v>0</v>
      </c>
    </row>
    <row r="42" spans="1:5" ht="12.75">
      <c r="A42">
        <v>1</v>
      </c>
      <c r="B42" s="2">
        <v>3.48074E-09</v>
      </c>
      <c r="C42">
        <v>-0.17483067</v>
      </c>
      <c r="D42">
        <v>0.174830673</v>
      </c>
      <c r="E42">
        <v>-179.999999</v>
      </c>
    </row>
    <row r="43" spans="1:5" ht="12.75">
      <c r="A43">
        <v>2</v>
      </c>
      <c r="B43" s="2">
        <v>7.7832E-18</v>
      </c>
      <c r="C43" s="2">
        <v>-3.6863E-18</v>
      </c>
      <c r="D43" s="2">
        <v>8.61202E-18</v>
      </c>
      <c r="E43">
        <v>-115.343229</v>
      </c>
    </row>
    <row r="44" spans="1:5" ht="12.75">
      <c r="A44">
        <v>3</v>
      </c>
      <c r="B44" s="2">
        <v>-3.4807E-09</v>
      </c>
      <c r="C44" s="2">
        <v>0.000346786</v>
      </c>
      <c r="D44" s="2">
        <v>0.000346786</v>
      </c>
      <c r="E44" s="2">
        <v>0.000575086</v>
      </c>
    </row>
    <row r="45" spans="1:5" ht="12.75">
      <c r="A45">
        <v>4</v>
      </c>
      <c r="B45" s="2">
        <v>2.44755E-18</v>
      </c>
      <c r="C45" s="2">
        <v>2.1684E-19</v>
      </c>
      <c r="D45" s="2">
        <v>2.45713E-18</v>
      </c>
      <c r="E45">
        <v>-84.9370998</v>
      </c>
    </row>
    <row r="46" spans="1:5" ht="12.75">
      <c r="A46">
        <v>5</v>
      </c>
      <c r="B46" s="2">
        <v>3.48074E-09</v>
      </c>
      <c r="C46" s="2">
        <v>0.000175086</v>
      </c>
      <c r="D46" s="2">
        <v>0.000175086</v>
      </c>
      <c r="E46">
        <v>-0.00113905</v>
      </c>
    </row>
    <row r="47" spans="1:5" ht="12.75">
      <c r="A47">
        <v>6</v>
      </c>
      <c r="B47" s="2">
        <v>3.92438E-20</v>
      </c>
      <c r="C47" s="2">
        <v>2.10335E-17</v>
      </c>
      <c r="D47" s="2">
        <v>2.10336E-17</v>
      </c>
      <c r="E47">
        <v>-0.10690094</v>
      </c>
    </row>
    <row r="48" spans="1:5" ht="12.75">
      <c r="A48">
        <v>7</v>
      </c>
      <c r="B48" s="2">
        <v>-3.4807E-09</v>
      </c>
      <c r="C48" s="2">
        <v>4.91576E-05</v>
      </c>
      <c r="D48" s="2">
        <v>4.91576E-05</v>
      </c>
      <c r="E48">
        <v>0.004056993</v>
      </c>
    </row>
    <row r="49" spans="1:5" ht="12.75">
      <c r="A49">
        <v>8</v>
      </c>
      <c r="B49" s="2">
        <v>-2.5896E-17</v>
      </c>
      <c r="C49" s="2">
        <v>-2.3852E-18</v>
      </c>
      <c r="D49" s="2">
        <v>2.60059E-17</v>
      </c>
      <c r="E49">
        <v>95.26253613</v>
      </c>
    </row>
    <row r="50" spans="1:5" ht="12.75">
      <c r="A50">
        <v>9</v>
      </c>
      <c r="B50" s="2">
        <v>3.48074E-09</v>
      </c>
      <c r="C50" s="2">
        <v>-9.6621E-06</v>
      </c>
      <c r="D50" s="2">
        <v>9.66206E-06</v>
      </c>
      <c r="E50">
        <v>-179.979359</v>
      </c>
    </row>
    <row r="51" spans="1:5" ht="12.75">
      <c r="A51">
        <v>10</v>
      </c>
      <c r="B51" s="2">
        <v>-1.4969E-17</v>
      </c>
      <c r="C51" s="2">
        <v>-6.4402E-17</v>
      </c>
      <c r="D51" s="2">
        <v>6.61183E-17</v>
      </c>
      <c r="E51">
        <v>166.9150742</v>
      </c>
    </row>
    <row r="52" spans="1:5" ht="12.75">
      <c r="A52">
        <v>11</v>
      </c>
      <c r="B52" s="2">
        <v>-3.4807E-09</v>
      </c>
      <c r="C52" s="2">
        <v>6.42813E-05</v>
      </c>
      <c r="D52" s="2">
        <v>6.42813E-05</v>
      </c>
      <c r="E52">
        <v>0.003102489</v>
      </c>
    </row>
    <row r="53" spans="1:5" ht="12.75">
      <c r="A53">
        <v>12</v>
      </c>
      <c r="B53" s="2">
        <v>-4.1989E-17</v>
      </c>
      <c r="C53" s="2">
        <v>-3.361E-17</v>
      </c>
      <c r="D53" s="2">
        <v>5.37837E-17</v>
      </c>
      <c r="E53">
        <v>128.6759647</v>
      </c>
    </row>
    <row r="54" spans="1:5" ht="12.75">
      <c r="A54">
        <v>13</v>
      </c>
      <c r="B54" s="2">
        <v>3.48074E-09</v>
      </c>
      <c r="C54" s="2">
        <v>3.4922E-05</v>
      </c>
      <c r="D54" s="2">
        <v>3.4922E-05</v>
      </c>
      <c r="E54">
        <v>-0.00571078</v>
      </c>
    </row>
    <row r="55" spans="1:5" ht="12.75">
      <c r="A55">
        <v>14</v>
      </c>
      <c r="B55" s="2">
        <v>-3.5224E-18</v>
      </c>
      <c r="C55" s="2">
        <v>-4.2284E-17</v>
      </c>
      <c r="D55" s="2">
        <v>4.24303E-17</v>
      </c>
      <c r="E55">
        <v>175.2379984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A55" sqref="A55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48</v>
      </c>
    </row>
    <row r="9" spans="1:2" ht="12.75">
      <c r="A9" t="s">
        <v>49</v>
      </c>
      <c r="B9">
        <v>0.199473128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8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-1.5943E-09</v>
      </c>
      <c r="D18" s="2">
        <v>1.59426E-09</v>
      </c>
      <c r="E18">
        <v>-180</v>
      </c>
    </row>
    <row r="19" spans="1:5" ht="12.75">
      <c r="A19">
        <v>1</v>
      </c>
      <c r="B19">
        <v>-0.19947352</v>
      </c>
      <c r="C19" s="2">
        <v>3.18852E-09</v>
      </c>
      <c r="D19">
        <v>0.199473519</v>
      </c>
      <c r="E19">
        <v>89.99999908</v>
      </c>
    </row>
    <row r="20" spans="1:5" ht="12.75">
      <c r="A20">
        <v>2</v>
      </c>
      <c r="B20" s="2">
        <v>5.66496E-18</v>
      </c>
      <c r="C20" s="2">
        <v>-3.1885E-09</v>
      </c>
      <c r="D20" s="2">
        <v>3.18852E-09</v>
      </c>
      <c r="E20">
        <v>-180</v>
      </c>
    </row>
    <row r="21" spans="1:5" ht="12.75">
      <c r="A21">
        <v>3</v>
      </c>
      <c r="B21" s="2">
        <v>0.000716884</v>
      </c>
      <c r="C21" s="2">
        <v>3.18852E-09</v>
      </c>
      <c r="D21" s="2">
        <v>0.000716884</v>
      </c>
      <c r="E21">
        <v>-89.9997452</v>
      </c>
    </row>
    <row r="22" spans="1:5" ht="12.75">
      <c r="A22">
        <v>4</v>
      </c>
      <c r="B22" s="2">
        <v>2.67662E-18</v>
      </c>
      <c r="C22" s="2">
        <v>-3.1885E-09</v>
      </c>
      <c r="D22" s="2">
        <v>3.18852E-09</v>
      </c>
      <c r="E22">
        <v>-180</v>
      </c>
    </row>
    <row r="23" spans="1:5" ht="12.75">
      <c r="A23">
        <v>5</v>
      </c>
      <c r="B23" s="2">
        <v>0.000233469</v>
      </c>
      <c r="C23" s="2">
        <v>3.18852E-09</v>
      </c>
      <c r="D23" s="2">
        <v>0.000233469</v>
      </c>
      <c r="E23">
        <v>-89.9992175</v>
      </c>
    </row>
    <row r="24" spans="1:5" ht="12.75">
      <c r="A24">
        <v>6</v>
      </c>
      <c r="B24" s="2">
        <v>-2.0397E-18</v>
      </c>
      <c r="C24" s="2">
        <v>-3.1885E-09</v>
      </c>
      <c r="D24" s="2">
        <v>3.18852E-09</v>
      </c>
      <c r="E24">
        <v>180</v>
      </c>
    </row>
    <row r="25" spans="1:5" ht="12.75">
      <c r="A25">
        <v>7</v>
      </c>
      <c r="B25" s="2">
        <v>0.000101611</v>
      </c>
      <c r="C25" s="2">
        <v>3.18852E-09</v>
      </c>
      <c r="D25" s="2">
        <v>0.000101611</v>
      </c>
      <c r="E25">
        <v>-89.9982021</v>
      </c>
    </row>
    <row r="26" spans="1:5" ht="12.75">
      <c r="A26">
        <v>8</v>
      </c>
      <c r="B26" s="2">
        <v>1.79029E-17</v>
      </c>
      <c r="C26" s="2">
        <v>-3.1885E-09</v>
      </c>
      <c r="D26" s="2">
        <v>3.18852E-09</v>
      </c>
      <c r="E26">
        <v>-180</v>
      </c>
    </row>
    <row r="27" spans="1:5" ht="12.75">
      <c r="A27">
        <v>9</v>
      </c>
      <c r="B27" s="2">
        <v>2.72617E-06</v>
      </c>
      <c r="C27" s="2">
        <v>3.18852E-09</v>
      </c>
      <c r="D27" s="2">
        <v>2.72617E-06</v>
      </c>
      <c r="E27">
        <v>-89.9329871</v>
      </c>
    </row>
    <row r="28" spans="1:5" ht="12.75">
      <c r="A28">
        <v>10</v>
      </c>
      <c r="B28" s="2">
        <v>3.64156E-17</v>
      </c>
      <c r="C28" s="2">
        <v>-3.1885E-09</v>
      </c>
      <c r="D28" s="2">
        <v>3.18852E-09</v>
      </c>
      <c r="E28">
        <v>-179.999999</v>
      </c>
    </row>
    <row r="29" spans="1:5" ht="12.75">
      <c r="A29">
        <v>11</v>
      </c>
      <c r="B29" s="2">
        <v>9.24194E-05</v>
      </c>
      <c r="C29" s="2">
        <v>3.18852E-09</v>
      </c>
      <c r="D29" s="2">
        <v>9.24194E-05</v>
      </c>
      <c r="E29">
        <v>-89.9980233</v>
      </c>
    </row>
    <row r="30" spans="1:5" ht="12.75">
      <c r="A30">
        <v>12</v>
      </c>
      <c r="B30" s="2">
        <v>-6.3033E-17</v>
      </c>
      <c r="C30" s="2">
        <v>-3.1885E-09</v>
      </c>
      <c r="D30" s="2">
        <v>3.18852E-09</v>
      </c>
      <c r="E30">
        <v>179.9999989</v>
      </c>
    </row>
    <row r="31" spans="1:5" ht="12.75">
      <c r="A31">
        <v>13</v>
      </c>
      <c r="B31" s="2">
        <v>3.94499E-05</v>
      </c>
      <c r="C31" s="2">
        <v>3.18852E-09</v>
      </c>
      <c r="D31" s="2">
        <v>3.94499E-05</v>
      </c>
      <c r="E31">
        <v>-89.9953691</v>
      </c>
    </row>
    <row r="32" spans="1:5" ht="12.75">
      <c r="A32">
        <v>14</v>
      </c>
      <c r="B32" s="2">
        <v>-2.5018E-17</v>
      </c>
      <c r="C32" s="2">
        <v>-3.1885E-09</v>
      </c>
      <c r="D32" s="2">
        <v>3.18852E-09</v>
      </c>
      <c r="E32">
        <v>179.9999996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-4.3368E-19</v>
      </c>
      <c r="D41" s="2">
        <v>4.33681E-19</v>
      </c>
      <c r="E41">
        <v>-180</v>
      </c>
    </row>
    <row r="42" spans="1:5" ht="12.75">
      <c r="A42">
        <v>1</v>
      </c>
      <c r="B42" s="2">
        <v>4.10192E-09</v>
      </c>
      <c r="C42">
        <v>-0.19947366</v>
      </c>
      <c r="D42">
        <v>0.199473657</v>
      </c>
      <c r="E42">
        <v>-179.999999</v>
      </c>
    </row>
    <row r="43" spans="1:5" ht="12.75">
      <c r="A43">
        <v>2</v>
      </c>
      <c r="B43" s="2">
        <v>1.52035E-17</v>
      </c>
      <c r="C43" s="2">
        <v>-8.6736E-18</v>
      </c>
      <c r="D43" s="2">
        <v>1.75036E-17</v>
      </c>
      <c r="E43">
        <v>-119.704887</v>
      </c>
    </row>
    <row r="44" spans="1:5" ht="12.75">
      <c r="A44">
        <v>3</v>
      </c>
      <c r="B44" s="2">
        <v>-4.1019E-09</v>
      </c>
      <c r="C44" s="2">
        <v>0.000718471</v>
      </c>
      <c r="D44" s="2">
        <v>0.000718471</v>
      </c>
      <c r="E44" s="2">
        <v>0.000327115</v>
      </c>
    </row>
    <row r="45" spans="1:5" ht="12.75">
      <c r="A45">
        <v>4</v>
      </c>
      <c r="B45" s="2">
        <v>3.41028E-18</v>
      </c>
      <c r="C45" s="2">
        <v>-5.6379E-18</v>
      </c>
      <c r="D45" s="2">
        <v>6.58903E-18</v>
      </c>
      <c r="E45">
        <v>-148.830676</v>
      </c>
    </row>
    <row r="46" spans="1:5" ht="12.75">
      <c r="A46">
        <v>5</v>
      </c>
      <c r="B46" s="2">
        <v>4.10192E-09</v>
      </c>
      <c r="C46" s="2">
        <v>0.000235565</v>
      </c>
      <c r="D46" s="2">
        <v>0.000235565</v>
      </c>
      <c r="E46" s="2">
        <v>-0.0009977</v>
      </c>
    </row>
    <row r="47" spans="1:5" ht="12.75">
      <c r="A47">
        <v>6</v>
      </c>
      <c r="B47" s="2">
        <v>1.03196E-17</v>
      </c>
      <c r="C47" s="2">
        <v>2.73219E-17</v>
      </c>
      <c r="D47" s="2">
        <v>2.92058E-17</v>
      </c>
      <c r="E47">
        <v>-20.6917537</v>
      </c>
    </row>
    <row r="48" spans="1:5" ht="12.75">
      <c r="A48">
        <v>7</v>
      </c>
      <c r="B48" s="2">
        <v>-4.1019E-09</v>
      </c>
      <c r="C48" s="2">
        <v>0.000100706</v>
      </c>
      <c r="D48" s="2">
        <v>0.000100706</v>
      </c>
      <c r="E48">
        <v>0.002333756</v>
      </c>
    </row>
    <row r="49" spans="1:5" ht="12.75">
      <c r="A49">
        <v>8</v>
      </c>
      <c r="B49" s="2">
        <v>-2.9175E-17</v>
      </c>
      <c r="C49" s="2">
        <v>-1.301E-18</v>
      </c>
      <c r="D49" s="2">
        <v>2.92039E-17</v>
      </c>
      <c r="E49">
        <v>92.5533853</v>
      </c>
    </row>
    <row r="50" spans="1:5" ht="12.75">
      <c r="A50">
        <v>9</v>
      </c>
      <c r="B50" s="2">
        <v>4.10192E-09</v>
      </c>
      <c r="C50" s="2">
        <v>1.3419E-06</v>
      </c>
      <c r="D50" s="2">
        <v>1.34191E-06</v>
      </c>
      <c r="E50">
        <v>-0.17514095</v>
      </c>
    </row>
    <row r="51" spans="1:5" ht="12.75">
      <c r="A51">
        <v>10</v>
      </c>
      <c r="B51" s="2">
        <v>-1.7495E-17</v>
      </c>
      <c r="C51" s="2">
        <v>-7.4593E-17</v>
      </c>
      <c r="D51" s="2">
        <v>7.66173E-17</v>
      </c>
      <c r="E51">
        <v>166.8003664</v>
      </c>
    </row>
    <row r="52" spans="1:5" ht="12.75">
      <c r="A52">
        <v>11</v>
      </c>
      <c r="B52" s="2">
        <v>-4.1019E-09</v>
      </c>
      <c r="C52" s="2">
        <v>9.11502E-05</v>
      </c>
      <c r="D52" s="2">
        <v>9.11502E-05</v>
      </c>
      <c r="E52">
        <v>0.002578412</v>
      </c>
    </row>
    <row r="53" spans="1:5" ht="12.75">
      <c r="A53">
        <v>12</v>
      </c>
      <c r="B53" s="2">
        <v>-3.704E-17</v>
      </c>
      <c r="C53" s="2">
        <v>-3.7297E-17</v>
      </c>
      <c r="D53" s="2">
        <v>5.25645E-17</v>
      </c>
      <c r="E53">
        <v>135.1974516</v>
      </c>
    </row>
    <row r="54" spans="1:5" ht="12.75">
      <c r="A54">
        <v>13</v>
      </c>
      <c r="B54" s="2">
        <v>4.10192E-09</v>
      </c>
      <c r="C54" s="2">
        <v>3.51582E-05</v>
      </c>
      <c r="D54" s="2">
        <v>3.51582E-05</v>
      </c>
      <c r="E54">
        <v>-0.00668472</v>
      </c>
    </row>
    <row r="55" spans="1:5" ht="12.75">
      <c r="A55">
        <v>14</v>
      </c>
      <c r="B55" s="2">
        <v>-1.9418E-18</v>
      </c>
      <c r="C55" s="2">
        <v>-4.5536E-17</v>
      </c>
      <c r="D55" s="2">
        <v>4.55779E-17</v>
      </c>
      <c r="E55">
        <v>177.5582207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2">
      <selection activeCell="O41" sqref="O41:O42"/>
    </sheetView>
  </sheetViews>
  <sheetFormatPr defaultColWidth="9.140625" defaultRowHeight="12.75"/>
  <cols>
    <col min="1" max="18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31</v>
      </c>
    </row>
    <row r="9" spans="1:2" ht="12.75">
      <c r="A9" t="s">
        <v>49</v>
      </c>
      <c r="B9">
        <v>0.19999126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5" ht="12.75">
      <c r="A17" t="s">
        <v>25</v>
      </c>
      <c r="B17" t="s">
        <v>32</v>
      </c>
      <c r="C17" t="s">
        <v>33</v>
      </c>
      <c r="D17" t="s">
        <v>26</v>
      </c>
      <c r="E17" t="s">
        <v>27</v>
      </c>
    </row>
    <row r="18" spans="1:5" ht="12.75">
      <c r="A18">
        <v>0</v>
      </c>
      <c r="B18">
        <v>0</v>
      </c>
      <c r="C18" s="2">
        <v>-6.1469E-10</v>
      </c>
      <c r="D18" s="2">
        <v>6.1469E-10</v>
      </c>
      <c r="E18">
        <v>-180</v>
      </c>
    </row>
    <row r="19" spans="1:5" ht="12.75">
      <c r="A19">
        <v>1</v>
      </c>
      <c r="B19">
        <v>-0.19999159</v>
      </c>
      <c r="C19" s="2">
        <v>1.22938E-09</v>
      </c>
      <c r="D19">
        <v>0.199991589</v>
      </c>
      <c r="E19">
        <v>89.99999965</v>
      </c>
    </row>
    <row r="20" spans="1:5" ht="12.75">
      <c r="A20">
        <v>2</v>
      </c>
      <c r="B20" s="2">
        <v>-1.6771E-18</v>
      </c>
      <c r="C20" s="2">
        <v>-1.2294E-09</v>
      </c>
      <c r="D20" s="2">
        <v>1.22938E-09</v>
      </c>
      <c r="E20">
        <v>179.9999999</v>
      </c>
    </row>
    <row r="21" spans="1:5" ht="12.75">
      <c r="A21">
        <v>3</v>
      </c>
      <c r="B21" s="2">
        <v>0.000168428</v>
      </c>
      <c r="C21" s="2">
        <v>1.22938E-09</v>
      </c>
      <c r="D21" s="2">
        <v>0.000168428</v>
      </c>
      <c r="E21">
        <v>-89.9995818</v>
      </c>
    </row>
    <row r="22" spans="1:5" ht="12.75">
      <c r="A22">
        <v>4</v>
      </c>
      <c r="B22" s="2">
        <v>-2.575E-19</v>
      </c>
      <c r="C22" s="2">
        <v>-1.2294E-09</v>
      </c>
      <c r="D22" s="2">
        <v>1.22938E-09</v>
      </c>
      <c r="E22">
        <v>180</v>
      </c>
    </row>
    <row r="23" spans="1:5" ht="12.75">
      <c r="A23">
        <v>5</v>
      </c>
      <c r="B23" s="2">
        <v>0.000159243</v>
      </c>
      <c r="C23" s="2">
        <v>1.22938E-09</v>
      </c>
      <c r="D23" s="2">
        <v>0.000159243</v>
      </c>
      <c r="E23">
        <v>-89.9995577</v>
      </c>
    </row>
    <row r="24" spans="1:5" ht="12.75">
      <c r="A24">
        <v>6</v>
      </c>
      <c r="B24" s="2">
        <v>-5.7259E-18</v>
      </c>
      <c r="C24" s="2">
        <v>-1.2294E-09</v>
      </c>
      <c r="D24" s="2">
        <v>1.22938E-09</v>
      </c>
      <c r="E24">
        <v>179.9999997</v>
      </c>
    </row>
    <row r="25" spans="1:5" ht="12.75">
      <c r="A25">
        <v>7</v>
      </c>
      <c r="B25" s="2">
        <v>3.51146E-05</v>
      </c>
      <c r="C25" s="2">
        <v>1.22938E-09</v>
      </c>
      <c r="D25" s="2">
        <v>3.51146E-05</v>
      </c>
      <c r="E25">
        <v>-89.997994</v>
      </c>
    </row>
    <row r="26" spans="1:5" ht="12.75">
      <c r="A26">
        <v>8</v>
      </c>
      <c r="B26" s="2">
        <v>1.92988E-17</v>
      </c>
      <c r="C26" s="2">
        <v>-1.2294E-09</v>
      </c>
      <c r="D26" s="2">
        <v>1.22938E-09</v>
      </c>
      <c r="E26">
        <v>-179.999999</v>
      </c>
    </row>
    <row r="27" spans="1:5" ht="12.75">
      <c r="A27">
        <v>9</v>
      </c>
      <c r="B27" s="2">
        <v>-4.5766E-06</v>
      </c>
      <c r="C27" s="2">
        <v>1.22938E-09</v>
      </c>
      <c r="D27" s="2">
        <v>4.57664E-06</v>
      </c>
      <c r="E27">
        <v>89.98460917</v>
      </c>
    </row>
    <row r="28" spans="1:5" ht="12.75">
      <c r="A28">
        <v>10</v>
      </c>
      <c r="B28" s="2">
        <v>3.74998E-17</v>
      </c>
      <c r="C28" s="2">
        <v>-1.2294E-09</v>
      </c>
      <c r="D28" s="2">
        <v>1.22938E-09</v>
      </c>
      <c r="E28">
        <v>-179.999998</v>
      </c>
    </row>
    <row r="29" spans="1:5" ht="12.75">
      <c r="A29">
        <v>11</v>
      </c>
      <c r="B29" s="2">
        <v>6.81008E-05</v>
      </c>
      <c r="C29" s="2">
        <v>1.22938E-09</v>
      </c>
      <c r="D29" s="2">
        <v>6.81008E-05</v>
      </c>
      <c r="E29">
        <v>-89.9989657</v>
      </c>
    </row>
    <row r="30" spans="1:5" ht="12.75">
      <c r="A30">
        <v>12</v>
      </c>
      <c r="B30" s="2">
        <v>-5.9916E-17</v>
      </c>
      <c r="C30" s="2">
        <v>-1.2294E-09</v>
      </c>
      <c r="D30" s="2">
        <v>1.22938E-09</v>
      </c>
      <c r="E30">
        <v>179.9999972</v>
      </c>
    </row>
    <row r="31" spans="1:5" ht="12.75">
      <c r="A31">
        <v>13</v>
      </c>
      <c r="B31" s="2">
        <v>5.10561E-05</v>
      </c>
      <c r="C31" s="2">
        <v>1.22938E-09</v>
      </c>
      <c r="D31" s="2">
        <v>5.10561E-05</v>
      </c>
      <c r="E31">
        <v>-89.9986204</v>
      </c>
    </row>
    <row r="32" spans="1:5" ht="12.75">
      <c r="A32">
        <v>14</v>
      </c>
      <c r="B32" s="2">
        <v>-2.3229E-17</v>
      </c>
      <c r="C32" s="2">
        <v>-1.2294E-09</v>
      </c>
      <c r="D32" s="2">
        <v>1.22938E-09</v>
      </c>
      <c r="E32">
        <v>179.9999989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7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</row>
    <row r="37" spans="1:3" ht="12.75">
      <c r="A37" t="s">
        <v>15</v>
      </c>
      <c r="B37" t="s">
        <v>16</v>
      </c>
      <c r="C37">
        <v>-0.03333333</v>
      </c>
    </row>
    <row r="38" spans="1:9" ht="12.75">
      <c r="A38" t="s">
        <v>17</v>
      </c>
      <c r="B38" t="s">
        <v>18</v>
      </c>
      <c r="H38" t="s">
        <v>14</v>
      </c>
      <c r="I38" t="s">
        <v>11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5" ht="12.75">
      <c r="A40" t="s">
        <v>25</v>
      </c>
      <c r="B40" t="s">
        <v>32</v>
      </c>
      <c r="C40" t="s">
        <v>33</v>
      </c>
      <c r="D40" t="s">
        <v>26</v>
      </c>
      <c r="E40" t="s">
        <v>27</v>
      </c>
    </row>
    <row r="41" spans="1:5" ht="12.75">
      <c r="A41">
        <v>0</v>
      </c>
      <c r="B41">
        <v>0</v>
      </c>
      <c r="C41" s="2">
        <v>-1.9516E-18</v>
      </c>
      <c r="D41" s="2">
        <v>1.95156E-18</v>
      </c>
      <c r="E41">
        <v>-180</v>
      </c>
    </row>
    <row r="42" spans="1:5" ht="12.75">
      <c r="A42">
        <v>1</v>
      </c>
      <c r="B42" s="2">
        <v>3.8693E-09</v>
      </c>
      <c r="C42">
        <v>-0.19999189</v>
      </c>
      <c r="D42">
        <v>0.199991891</v>
      </c>
      <c r="E42">
        <v>-179.999999</v>
      </c>
    </row>
    <row r="43" spans="1:5" ht="12.75">
      <c r="A43">
        <v>2</v>
      </c>
      <c r="B43" s="2">
        <v>1.22271E-17</v>
      </c>
      <c r="C43" s="2">
        <v>-8.2399E-18</v>
      </c>
      <c r="D43" s="2">
        <v>1.47445E-17</v>
      </c>
      <c r="E43">
        <v>-123.976307</v>
      </c>
    </row>
    <row r="44" spans="1:5" ht="12.75">
      <c r="A44">
        <v>3</v>
      </c>
      <c r="B44" s="2">
        <v>-3.8693E-09</v>
      </c>
      <c r="C44" s="2">
        <v>0.000169882</v>
      </c>
      <c r="D44" s="2">
        <v>0.000169882</v>
      </c>
      <c r="E44">
        <v>0.00130499</v>
      </c>
    </row>
    <row r="45" spans="1:5" ht="12.75">
      <c r="A45">
        <v>4</v>
      </c>
      <c r="B45" s="2">
        <v>-7.9634E-18</v>
      </c>
      <c r="C45" s="2">
        <v>5.20417E-18</v>
      </c>
      <c r="D45" s="2">
        <v>9.51312E-18</v>
      </c>
      <c r="E45">
        <v>56.83500992</v>
      </c>
    </row>
    <row r="46" spans="1:5" ht="12.75">
      <c r="A46">
        <v>5</v>
      </c>
      <c r="B46" s="2">
        <v>3.8693E-09</v>
      </c>
      <c r="C46" s="2">
        <v>0.000161185</v>
      </c>
      <c r="D46" s="2">
        <v>0.000161185</v>
      </c>
      <c r="E46">
        <v>-0.0013754</v>
      </c>
    </row>
    <row r="47" spans="1:5" ht="12.75">
      <c r="A47">
        <v>6</v>
      </c>
      <c r="B47" s="2">
        <v>-9.8309E-18</v>
      </c>
      <c r="C47" s="2">
        <v>1.9082E-17</v>
      </c>
      <c r="D47" s="2">
        <v>2.14655E-17</v>
      </c>
      <c r="E47">
        <v>27.25731907</v>
      </c>
    </row>
    <row r="48" spans="1:5" ht="12.75">
      <c r="A48">
        <v>7</v>
      </c>
      <c r="B48" s="2">
        <v>-3.8693E-09</v>
      </c>
      <c r="C48" s="2">
        <v>3.41426E-05</v>
      </c>
      <c r="D48" s="2">
        <v>3.41426E-05</v>
      </c>
      <c r="E48">
        <v>0.006493191</v>
      </c>
    </row>
    <row r="49" spans="1:5" ht="12.75">
      <c r="A49">
        <v>8</v>
      </c>
      <c r="B49" s="2">
        <v>-1.3325E-17</v>
      </c>
      <c r="C49" s="2">
        <v>-5.2042E-18</v>
      </c>
      <c r="D49" s="2">
        <v>1.4305E-17</v>
      </c>
      <c r="E49">
        <v>111.3338246</v>
      </c>
    </row>
    <row r="50" spans="1:5" ht="12.75">
      <c r="A50">
        <v>9</v>
      </c>
      <c r="B50" s="2">
        <v>3.8693E-09</v>
      </c>
      <c r="C50" s="2">
        <v>-5.897E-06</v>
      </c>
      <c r="D50" s="2">
        <v>5.89699E-06</v>
      </c>
      <c r="E50">
        <v>-179.962405</v>
      </c>
    </row>
    <row r="51" spans="1:5" ht="12.75">
      <c r="A51">
        <v>10</v>
      </c>
      <c r="B51" s="2">
        <v>-1.465E-17</v>
      </c>
      <c r="C51" s="2">
        <v>-7.1124E-17</v>
      </c>
      <c r="D51" s="2">
        <v>7.26168E-17</v>
      </c>
      <c r="E51">
        <v>168.3609044</v>
      </c>
    </row>
    <row r="52" spans="1:5" ht="12.75">
      <c r="A52">
        <v>11</v>
      </c>
      <c r="B52" s="2">
        <v>-3.8693E-09</v>
      </c>
      <c r="C52" s="2">
        <v>6.66721E-05</v>
      </c>
      <c r="D52" s="2">
        <v>6.66721E-05</v>
      </c>
      <c r="E52">
        <v>0.003325148</v>
      </c>
    </row>
    <row r="53" spans="1:5" ht="12.75">
      <c r="A53">
        <v>12</v>
      </c>
      <c r="B53" s="2">
        <v>-3.4407E-17</v>
      </c>
      <c r="C53" s="2">
        <v>-3.773E-17</v>
      </c>
      <c r="D53" s="2">
        <v>5.10628E-17</v>
      </c>
      <c r="E53">
        <v>137.6376287</v>
      </c>
    </row>
    <row r="54" spans="1:5" ht="12.75">
      <c r="A54">
        <v>13</v>
      </c>
      <c r="B54" s="2">
        <v>3.8693E-09</v>
      </c>
      <c r="C54" s="2">
        <v>4.67329E-05</v>
      </c>
      <c r="D54" s="2">
        <v>4.67329E-05</v>
      </c>
      <c r="E54">
        <v>-0.00474387</v>
      </c>
    </row>
    <row r="55" spans="1:5" ht="12.75">
      <c r="A55">
        <v>14</v>
      </c>
      <c r="B55" s="2">
        <v>1.13043E-18</v>
      </c>
      <c r="C55" s="2">
        <v>-4.7271E-17</v>
      </c>
      <c r="D55" s="2">
        <v>4.72847E-17</v>
      </c>
      <c r="E55">
        <v>-178.630105</v>
      </c>
    </row>
    <row r="56" ht="15.75">
      <c r="A56" s="3" t="s">
        <v>37</v>
      </c>
    </row>
    <row r="57" spans="1:2" ht="12.75">
      <c r="A57" t="s">
        <v>49</v>
      </c>
      <c r="B57">
        <v>0.174992187</v>
      </c>
    </row>
    <row r="59" spans="1:7" ht="12.75">
      <c r="A59" t="s">
        <v>1</v>
      </c>
      <c r="B59" t="s">
        <v>2</v>
      </c>
      <c r="C59" t="s">
        <v>3</v>
      </c>
      <c r="D59" t="s">
        <v>4</v>
      </c>
      <c r="E59" t="s">
        <v>5</v>
      </c>
      <c r="F59" t="s">
        <v>6</v>
      </c>
      <c r="G59" t="s">
        <v>7</v>
      </c>
    </row>
    <row r="60" spans="1:4" ht="12.75">
      <c r="A60" t="s">
        <v>1</v>
      </c>
      <c r="B60" t="s">
        <v>2</v>
      </c>
      <c r="C60" t="s">
        <v>3</v>
      </c>
      <c r="D60" t="s">
        <v>8</v>
      </c>
    </row>
    <row r="61" spans="1:9" ht="12.75">
      <c r="A61" t="s">
        <v>6</v>
      </c>
      <c r="B61" t="s">
        <v>7</v>
      </c>
      <c r="C61" t="s">
        <v>9</v>
      </c>
      <c r="D61" t="s">
        <v>10</v>
      </c>
      <c r="E61" t="s">
        <v>11</v>
      </c>
      <c r="F61" t="s">
        <v>12</v>
      </c>
      <c r="G61" t="s">
        <v>13</v>
      </c>
      <c r="H61" t="s">
        <v>14</v>
      </c>
      <c r="I61" t="s">
        <v>11</v>
      </c>
    </row>
    <row r="62" spans="1:3" ht="12.75">
      <c r="A62" t="s">
        <v>15</v>
      </c>
      <c r="B62" t="s">
        <v>16</v>
      </c>
      <c r="C62">
        <v>-0.03333333</v>
      </c>
    </row>
    <row r="63" spans="1:2" ht="12.75">
      <c r="A63" t="s">
        <v>17</v>
      </c>
      <c r="B63" t="s">
        <v>18</v>
      </c>
    </row>
    <row r="64" spans="1:6" ht="12.75">
      <c r="A64" t="s">
        <v>19</v>
      </c>
      <c r="B64" t="s">
        <v>20</v>
      </c>
      <c r="C64" t="s">
        <v>21</v>
      </c>
      <c r="D64" t="s">
        <v>22</v>
      </c>
      <c r="E64" t="s">
        <v>23</v>
      </c>
      <c r="F64" t="s">
        <v>24</v>
      </c>
    </row>
    <row r="65" spans="1:5" ht="12.75">
      <c r="A65" t="s">
        <v>25</v>
      </c>
      <c r="B65" t="s">
        <v>32</v>
      </c>
      <c r="C65" t="s">
        <v>33</v>
      </c>
      <c r="D65" t="s">
        <v>26</v>
      </c>
      <c r="E65" t="s">
        <v>27</v>
      </c>
    </row>
    <row r="66" spans="1:5" ht="12.75">
      <c r="A66">
        <v>0</v>
      </c>
      <c r="B66">
        <v>0</v>
      </c>
      <c r="C66" s="2">
        <v>-5.3783E-10</v>
      </c>
      <c r="D66" s="2">
        <v>5.37827E-10</v>
      </c>
      <c r="E66">
        <v>-180</v>
      </c>
    </row>
    <row r="67" spans="1:5" ht="12.75">
      <c r="A67">
        <v>1</v>
      </c>
      <c r="B67">
        <v>-0.17499247</v>
      </c>
      <c r="C67" s="2">
        <v>1.07565E-09</v>
      </c>
      <c r="D67">
        <v>0.174992474</v>
      </c>
      <c r="E67">
        <v>89.99999965</v>
      </c>
    </row>
    <row r="68" spans="1:5" ht="12.75">
      <c r="A68">
        <v>2</v>
      </c>
      <c r="B68" s="2">
        <v>2.60547E-18</v>
      </c>
      <c r="C68" s="2">
        <v>-1.0757E-09</v>
      </c>
      <c r="D68" s="2">
        <v>1.07565E-09</v>
      </c>
      <c r="E68">
        <v>-180</v>
      </c>
    </row>
    <row r="69" spans="1:5" ht="12.75">
      <c r="A69">
        <v>3</v>
      </c>
      <c r="B69" s="2">
        <v>0.000147368</v>
      </c>
      <c r="C69" s="2">
        <v>1.07565E-09</v>
      </c>
      <c r="D69" s="2">
        <v>0.000147368</v>
      </c>
      <c r="E69">
        <v>-89.9995818</v>
      </c>
    </row>
    <row r="70" spans="1:5" ht="12.75">
      <c r="A70">
        <v>4</v>
      </c>
      <c r="B70" s="2">
        <v>9.01243E-19</v>
      </c>
      <c r="C70" s="2">
        <v>-1.0757E-09</v>
      </c>
      <c r="D70" s="2">
        <v>1.07565E-09</v>
      </c>
      <c r="E70">
        <v>-180</v>
      </c>
    </row>
    <row r="71" spans="1:5" ht="12.75">
      <c r="A71">
        <v>5</v>
      </c>
      <c r="B71" s="2">
        <v>0.000139338</v>
      </c>
      <c r="C71" s="2">
        <v>1.07565E-09</v>
      </c>
      <c r="D71" s="2">
        <v>0.000139338</v>
      </c>
      <c r="E71">
        <v>-89.9995577</v>
      </c>
    </row>
    <row r="72" spans="1:5" ht="12.75">
      <c r="A72">
        <v>6</v>
      </c>
      <c r="B72" s="2">
        <v>-1.4908E-19</v>
      </c>
      <c r="C72" s="2">
        <v>-1.0757E-09</v>
      </c>
      <c r="D72" s="2">
        <v>1.07565E-09</v>
      </c>
      <c r="E72">
        <v>180</v>
      </c>
    </row>
    <row r="73" spans="1:5" ht="12.75">
      <c r="A73">
        <v>7</v>
      </c>
      <c r="B73" s="2">
        <v>3.07253E-05</v>
      </c>
      <c r="C73" s="2">
        <v>1.07565E-09</v>
      </c>
      <c r="D73" s="2">
        <v>3.07253E-05</v>
      </c>
      <c r="E73">
        <v>-89.9979941</v>
      </c>
    </row>
    <row r="74" spans="1:5" ht="12.75">
      <c r="A74">
        <v>8</v>
      </c>
      <c r="B74" s="2">
        <v>1.05981E-17</v>
      </c>
      <c r="C74" s="2">
        <v>-1.0757E-09</v>
      </c>
      <c r="D74" s="2">
        <v>1.07565E-09</v>
      </c>
      <c r="E74">
        <v>-179.999999</v>
      </c>
    </row>
    <row r="75" spans="1:5" ht="12.75">
      <c r="A75">
        <v>9</v>
      </c>
      <c r="B75" s="2">
        <v>-4.0046E-06</v>
      </c>
      <c r="C75" s="2">
        <v>1.07565E-09</v>
      </c>
      <c r="D75" s="2">
        <v>4.00456E-06</v>
      </c>
      <c r="E75">
        <v>89.98460996</v>
      </c>
    </row>
    <row r="76" spans="1:5" ht="12.75">
      <c r="A76">
        <v>10</v>
      </c>
      <c r="B76" s="2">
        <v>3.31901E-17</v>
      </c>
      <c r="C76" s="2">
        <v>-1.0757E-09</v>
      </c>
      <c r="D76" s="2">
        <v>1.07565E-09</v>
      </c>
      <c r="E76">
        <v>-179.999998</v>
      </c>
    </row>
    <row r="77" spans="1:5" ht="12.75">
      <c r="A77">
        <v>11</v>
      </c>
      <c r="B77" s="2">
        <v>5.95882E-05</v>
      </c>
      <c r="C77" s="2">
        <v>1.07565E-09</v>
      </c>
      <c r="D77" s="2">
        <v>5.95882E-05</v>
      </c>
      <c r="E77">
        <v>-89.9989657</v>
      </c>
    </row>
    <row r="78" spans="1:5" ht="12.75">
      <c r="A78">
        <v>12</v>
      </c>
      <c r="B78" s="2">
        <v>-4.6919E-17</v>
      </c>
      <c r="C78" s="2">
        <v>-1.0757E-09</v>
      </c>
      <c r="D78" s="2">
        <v>1.07565E-09</v>
      </c>
      <c r="E78">
        <v>179.9999975</v>
      </c>
    </row>
    <row r="79" spans="1:5" ht="12.75">
      <c r="A79">
        <v>13</v>
      </c>
      <c r="B79" s="2">
        <v>4.46741E-05</v>
      </c>
      <c r="C79" s="2">
        <v>1.07565E-09</v>
      </c>
      <c r="D79" s="2">
        <v>4.46741E-05</v>
      </c>
      <c r="E79">
        <v>-89.9986204</v>
      </c>
    </row>
    <row r="80" spans="1:5" ht="12.75">
      <c r="A80">
        <v>14</v>
      </c>
      <c r="B80" s="2">
        <v>-2.1427E-17</v>
      </c>
      <c r="C80" s="2">
        <v>-1.0757E-09</v>
      </c>
      <c r="D80" s="2">
        <v>1.07565E-09</v>
      </c>
      <c r="E80">
        <v>179.9999989</v>
      </c>
    </row>
    <row r="81" ht="12.75">
      <c r="A81" t="s">
        <v>28</v>
      </c>
    </row>
    <row r="82" spans="1:7" ht="12.75">
      <c r="A82" t="s">
        <v>1</v>
      </c>
      <c r="B82" t="s">
        <v>2</v>
      </c>
      <c r="C82" t="s">
        <v>3</v>
      </c>
      <c r="D82" t="s">
        <v>4</v>
      </c>
      <c r="E82" t="s">
        <v>5</v>
      </c>
      <c r="F82" t="s">
        <v>6</v>
      </c>
      <c r="G82" t="s">
        <v>7</v>
      </c>
    </row>
    <row r="83" spans="1:4" ht="12.75">
      <c r="A83" t="s">
        <v>1</v>
      </c>
      <c r="B83" t="s">
        <v>2</v>
      </c>
      <c r="C83" t="s">
        <v>3</v>
      </c>
      <c r="D83" t="s">
        <v>29</v>
      </c>
    </row>
    <row r="84" spans="1:9" ht="12.75">
      <c r="A84" t="s">
        <v>6</v>
      </c>
      <c r="B84" t="s">
        <v>7</v>
      </c>
      <c r="C84" t="s">
        <v>9</v>
      </c>
      <c r="D84" t="s">
        <v>10</v>
      </c>
      <c r="E84" t="s">
        <v>11</v>
      </c>
      <c r="F84" t="s">
        <v>12</v>
      </c>
      <c r="G84" t="s">
        <v>13</v>
      </c>
      <c r="H84" t="s">
        <v>14</v>
      </c>
      <c r="I84" t="s">
        <v>11</v>
      </c>
    </row>
    <row r="85" spans="1:3" ht="12.75">
      <c r="A85" t="s">
        <v>15</v>
      </c>
      <c r="B85" t="s">
        <v>16</v>
      </c>
      <c r="C85">
        <v>-0.03333333</v>
      </c>
    </row>
    <row r="86" spans="1:2" ht="12.75">
      <c r="A86" t="s">
        <v>17</v>
      </c>
      <c r="B86" t="s">
        <v>18</v>
      </c>
    </row>
    <row r="87" spans="1:6" ht="12.75">
      <c r="A87" t="s">
        <v>19</v>
      </c>
      <c r="B87" t="s">
        <v>20</v>
      </c>
      <c r="C87" t="s">
        <v>21</v>
      </c>
      <c r="D87" t="s">
        <v>30</v>
      </c>
      <c r="E87" t="s">
        <v>23</v>
      </c>
      <c r="F87" t="s">
        <v>24</v>
      </c>
    </row>
    <row r="88" spans="1:5" ht="12.75">
      <c r="A88" t="s">
        <v>25</v>
      </c>
      <c r="B88" t="s">
        <v>32</v>
      </c>
      <c r="C88" t="s">
        <v>33</v>
      </c>
      <c r="D88" t="s">
        <v>26</v>
      </c>
      <c r="E88" t="s">
        <v>27</v>
      </c>
    </row>
    <row r="89" spans="1:5" ht="12.75">
      <c r="A89">
        <v>0</v>
      </c>
      <c r="B89">
        <v>0</v>
      </c>
      <c r="C89" s="2">
        <v>8.67362E-19</v>
      </c>
      <c r="D89" s="2">
        <v>8.67362E-19</v>
      </c>
      <c r="E89">
        <v>0</v>
      </c>
    </row>
    <row r="90" spans="1:5" ht="12.75">
      <c r="A90">
        <v>1</v>
      </c>
      <c r="B90" s="2">
        <v>3.38564E-09</v>
      </c>
      <c r="C90">
        <v>-0.17499274</v>
      </c>
      <c r="D90">
        <v>0.174992739</v>
      </c>
      <c r="E90">
        <v>-179.999999</v>
      </c>
    </row>
    <row r="91" spans="1:5" ht="12.75">
      <c r="A91">
        <v>2</v>
      </c>
      <c r="B91" s="2">
        <v>-1.3224E-18</v>
      </c>
      <c r="C91" s="2">
        <v>4.33681E-19</v>
      </c>
      <c r="D91" s="2">
        <v>1.39167E-18</v>
      </c>
      <c r="E91">
        <v>71.84271536</v>
      </c>
    </row>
    <row r="92" spans="1:5" ht="12.75">
      <c r="A92">
        <v>3</v>
      </c>
      <c r="B92" s="2">
        <v>-3.3856E-09</v>
      </c>
      <c r="C92" s="2">
        <v>0.00014864</v>
      </c>
      <c r="D92" s="2">
        <v>0.00014864</v>
      </c>
      <c r="E92">
        <v>0.00130505</v>
      </c>
    </row>
    <row r="93" spans="1:5" ht="12.75">
      <c r="A93">
        <v>4</v>
      </c>
      <c r="B93" s="2">
        <v>3.86047E-18</v>
      </c>
      <c r="C93" s="2">
        <v>-5.2042E-18</v>
      </c>
      <c r="D93" s="2">
        <v>6.47971E-18</v>
      </c>
      <c r="E93">
        <v>-143.431834</v>
      </c>
    </row>
    <row r="94" spans="1:5" ht="12.75">
      <c r="A94">
        <v>5</v>
      </c>
      <c r="B94" s="2">
        <v>3.38564E-09</v>
      </c>
      <c r="C94" s="2">
        <v>0.000141037</v>
      </c>
      <c r="D94" s="2">
        <v>0.000141037</v>
      </c>
      <c r="E94">
        <v>-0.0013754</v>
      </c>
    </row>
    <row r="95" spans="1:5" ht="12.75">
      <c r="A95">
        <v>6</v>
      </c>
      <c r="B95" s="2">
        <v>6.54965E-18</v>
      </c>
      <c r="C95" s="2">
        <v>1.86483E-17</v>
      </c>
      <c r="D95" s="2">
        <v>1.9765E-17</v>
      </c>
      <c r="E95">
        <v>-19.3523061</v>
      </c>
    </row>
    <row r="96" spans="1:5" ht="12.75">
      <c r="A96">
        <v>7</v>
      </c>
      <c r="B96" s="2">
        <v>-3.3856E-09</v>
      </c>
      <c r="C96" s="2">
        <v>2.98748E-05</v>
      </c>
      <c r="D96" s="2">
        <v>2.98748E-05</v>
      </c>
      <c r="E96">
        <v>0.006493188</v>
      </c>
    </row>
    <row r="97" spans="1:5" ht="12.75">
      <c r="A97">
        <v>8</v>
      </c>
      <c r="B97" s="2">
        <v>-2.2203E-17</v>
      </c>
      <c r="C97" s="2">
        <v>-4.3368E-19</v>
      </c>
      <c r="D97" s="2">
        <v>2.22073E-17</v>
      </c>
      <c r="E97">
        <v>91.11898787</v>
      </c>
    </row>
    <row r="98" spans="1:5" ht="12.75">
      <c r="A98">
        <v>9</v>
      </c>
      <c r="B98" s="2">
        <v>3.38564E-09</v>
      </c>
      <c r="C98" s="2">
        <v>-5.1599E-06</v>
      </c>
      <c r="D98" s="2">
        <v>5.15987E-06</v>
      </c>
      <c r="E98">
        <v>-179.962406</v>
      </c>
    </row>
    <row r="99" spans="1:5" ht="12.75">
      <c r="A99">
        <v>10</v>
      </c>
      <c r="B99" s="2">
        <v>-1.9948E-17</v>
      </c>
      <c r="C99" s="2">
        <v>-6.5486E-17</v>
      </c>
      <c r="D99" s="2">
        <v>6.84565E-17</v>
      </c>
      <c r="E99">
        <v>163.0588183</v>
      </c>
    </row>
    <row r="100" spans="1:5" ht="12.75">
      <c r="A100">
        <v>11</v>
      </c>
      <c r="B100" s="2">
        <v>-3.3856E-09</v>
      </c>
      <c r="C100" s="2">
        <v>5.83381E-05</v>
      </c>
      <c r="D100" s="2">
        <v>5.83381E-05</v>
      </c>
      <c r="E100">
        <v>0.003325145</v>
      </c>
    </row>
    <row r="101" spans="1:5" ht="12.75">
      <c r="A101">
        <v>12</v>
      </c>
      <c r="B101" s="2">
        <v>-3.6557E-17</v>
      </c>
      <c r="C101" s="2">
        <v>-3.2526E-17</v>
      </c>
      <c r="D101" s="2">
        <v>4.89323E-17</v>
      </c>
      <c r="E101">
        <v>131.6605081</v>
      </c>
    </row>
    <row r="102" spans="1:5" ht="12.75">
      <c r="A102">
        <v>13</v>
      </c>
      <c r="B102" s="2">
        <v>3.38564E-09</v>
      </c>
      <c r="C102" s="2">
        <v>4.08913E-05</v>
      </c>
      <c r="D102" s="2">
        <v>4.08913E-05</v>
      </c>
      <c r="E102">
        <v>-0.00474386</v>
      </c>
    </row>
    <row r="103" spans="1:5" ht="12.75">
      <c r="A103">
        <v>14</v>
      </c>
      <c r="B103" s="2">
        <v>-6.9798E-18</v>
      </c>
      <c r="C103" s="2">
        <v>-4.2934E-17</v>
      </c>
      <c r="D103" s="2">
        <v>4.3498E-17</v>
      </c>
      <c r="E103">
        <v>170.7663144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63" sqref="C63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71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38</v>
      </c>
    </row>
    <row r="9" spans="1:2" ht="12.75">
      <c r="A9" t="s">
        <v>49</v>
      </c>
      <c r="B9">
        <v>0.199311959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5" ht="12.75">
      <c r="A17" t="s">
        <v>25</v>
      </c>
      <c r="B17" t="s">
        <v>32</v>
      </c>
      <c r="C17" t="s">
        <v>33</v>
      </c>
      <c r="D17" t="s">
        <v>26</v>
      </c>
      <c r="E17" t="s">
        <v>27</v>
      </c>
    </row>
    <row r="18" spans="1:5" ht="12.75">
      <c r="A18">
        <v>0</v>
      </c>
      <c r="B18">
        <v>0</v>
      </c>
      <c r="C18" s="2">
        <v>-1.5833E-09</v>
      </c>
      <c r="D18" s="2">
        <v>1.58331E-09</v>
      </c>
      <c r="E18">
        <v>-180</v>
      </c>
    </row>
    <row r="19" spans="1:5" ht="12.75">
      <c r="A19">
        <v>1</v>
      </c>
      <c r="B19">
        <v>-0.1993124</v>
      </c>
      <c r="C19" s="2">
        <v>3.16661E-09</v>
      </c>
      <c r="D19">
        <v>0.199312397</v>
      </c>
      <c r="E19">
        <v>89.99999909</v>
      </c>
    </row>
    <row r="20" spans="1:5" ht="12.75">
      <c r="A20">
        <v>2</v>
      </c>
      <c r="B20" s="2">
        <v>-3.3E-18</v>
      </c>
      <c r="C20" s="2">
        <v>-3.1666E-09</v>
      </c>
      <c r="D20" s="2">
        <v>3.16661E-09</v>
      </c>
      <c r="E20">
        <v>179.9999999</v>
      </c>
    </row>
    <row r="21" spans="1:5" ht="12.75">
      <c r="A21">
        <v>3</v>
      </c>
      <c r="B21">
        <v>0.001036532</v>
      </c>
      <c r="C21" s="2">
        <v>3.16661E-09</v>
      </c>
      <c r="D21">
        <v>0.001036532</v>
      </c>
      <c r="E21">
        <v>-89.999825</v>
      </c>
    </row>
    <row r="22" spans="1:5" ht="12.75">
      <c r="A22">
        <v>4</v>
      </c>
      <c r="B22" s="2">
        <v>1.82281E-18</v>
      </c>
      <c r="C22" s="2">
        <v>-3.1666E-09</v>
      </c>
      <c r="D22" s="2">
        <v>3.16661E-09</v>
      </c>
      <c r="E22">
        <v>-180</v>
      </c>
    </row>
    <row r="23" spans="1:5" ht="12.75">
      <c r="A23">
        <v>5</v>
      </c>
      <c r="B23" s="2">
        <v>0.000344355</v>
      </c>
      <c r="C23" s="2">
        <v>3.16661E-09</v>
      </c>
      <c r="D23" s="2">
        <v>0.000344355</v>
      </c>
      <c r="E23">
        <v>-89.9994731</v>
      </c>
    </row>
    <row r="24" spans="1:5" ht="12.75">
      <c r="A24">
        <v>6</v>
      </c>
      <c r="B24" s="2">
        <v>-2.1752E-18</v>
      </c>
      <c r="C24" s="2">
        <v>-3.1666E-09</v>
      </c>
      <c r="D24" s="2">
        <v>3.16661E-09</v>
      </c>
      <c r="E24">
        <v>180</v>
      </c>
    </row>
    <row r="25" spans="1:5" ht="12.75">
      <c r="A25">
        <v>7</v>
      </c>
      <c r="B25" s="2">
        <v>0.000119862</v>
      </c>
      <c r="C25" s="2">
        <v>3.16661E-09</v>
      </c>
      <c r="D25" s="2">
        <v>0.000119862</v>
      </c>
      <c r="E25">
        <v>-89.9984863</v>
      </c>
    </row>
    <row r="26" spans="1:5" ht="12.75">
      <c r="A26">
        <v>8</v>
      </c>
      <c r="B26" s="2">
        <v>1.52872E-17</v>
      </c>
      <c r="C26" s="2">
        <v>-3.1666E-09</v>
      </c>
      <c r="D26" s="2">
        <v>3.16661E-09</v>
      </c>
      <c r="E26">
        <v>-180</v>
      </c>
    </row>
    <row r="27" spans="1:5" ht="12.75">
      <c r="A27">
        <v>9</v>
      </c>
      <c r="B27" s="2">
        <v>-4.0231E-05</v>
      </c>
      <c r="C27" s="2">
        <v>3.16661E-09</v>
      </c>
      <c r="D27" s="2">
        <v>4.02307E-05</v>
      </c>
      <c r="E27">
        <v>89.99549017</v>
      </c>
    </row>
    <row r="28" spans="1:5" ht="12.75">
      <c r="A28">
        <v>10</v>
      </c>
      <c r="B28" s="2">
        <v>3.42337E-17</v>
      </c>
      <c r="C28" s="2">
        <v>-3.1666E-09</v>
      </c>
      <c r="D28" s="2">
        <v>3.16661E-09</v>
      </c>
      <c r="E28">
        <v>-179.999999</v>
      </c>
    </row>
    <row r="29" spans="1:5" ht="12.75">
      <c r="A29">
        <v>11</v>
      </c>
      <c r="B29" s="2">
        <v>8.72257E-05</v>
      </c>
      <c r="C29" s="2">
        <v>3.16661E-09</v>
      </c>
      <c r="D29" s="2">
        <v>8.72257E-05</v>
      </c>
      <c r="E29">
        <v>-89.99792</v>
      </c>
    </row>
    <row r="30" spans="1:5" ht="12.75">
      <c r="A30">
        <v>12</v>
      </c>
      <c r="B30" s="2">
        <v>-5.2841E-17</v>
      </c>
      <c r="C30" s="2">
        <v>-3.1666E-09</v>
      </c>
      <c r="D30" s="2">
        <v>3.16661E-09</v>
      </c>
      <c r="E30">
        <v>179.999999</v>
      </c>
    </row>
    <row r="31" spans="1:5" ht="12.75">
      <c r="A31">
        <v>13</v>
      </c>
      <c r="B31" s="2">
        <v>2.11056E-05</v>
      </c>
      <c r="C31" s="2">
        <v>3.16661E-09</v>
      </c>
      <c r="D31" s="2">
        <v>2.11056E-05</v>
      </c>
      <c r="E31">
        <v>-89.9914035</v>
      </c>
    </row>
    <row r="32" spans="1:5" ht="12.75">
      <c r="A32">
        <v>14</v>
      </c>
      <c r="B32" s="2">
        <v>-2.2687E-17</v>
      </c>
      <c r="C32" s="2">
        <v>-3.1666E-09</v>
      </c>
      <c r="D32" s="2">
        <v>3.16661E-09</v>
      </c>
      <c r="E32">
        <v>179.9999996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5" ht="12.75">
      <c r="A40" t="s">
        <v>25</v>
      </c>
      <c r="B40" t="s">
        <v>32</v>
      </c>
      <c r="C40" t="s">
        <v>33</v>
      </c>
      <c r="D40" t="s">
        <v>26</v>
      </c>
      <c r="E40" t="s">
        <v>27</v>
      </c>
    </row>
    <row r="41" spans="1:5" ht="12.75">
      <c r="A41">
        <v>0</v>
      </c>
      <c r="B41">
        <v>0</v>
      </c>
      <c r="C41" s="2">
        <v>-5.421E-19</v>
      </c>
      <c r="D41" s="2">
        <v>5.42101E-19</v>
      </c>
      <c r="E41">
        <v>-180</v>
      </c>
    </row>
    <row r="42" spans="1:5" ht="12.75">
      <c r="A42">
        <v>1</v>
      </c>
      <c r="B42" s="2">
        <v>4.33822E-09</v>
      </c>
      <c r="C42">
        <v>-0.19931257</v>
      </c>
      <c r="D42">
        <v>0.199312574</v>
      </c>
      <c r="E42">
        <v>-179.999999</v>
      </c>
    </row>
    <row r="43" spans="1:5" ht="12.75">
      <c r="A43">
        <v>2</v>
      </c>
      <c r="B43" s="2">
        <v>4.16015E-17</v>
      </c>
      <c r="C43" s="2">
        <v>7.15573E-18</v>
      </c>
      <c r="D43" s="2">
        <v>4.22124E-17</v>
      </c>
      <c r="E43">
        <v>-80.2402467</v>
      </c>
    </row>
    <row r="44" spans="1:5" ht="12.75">
      <c r="A44">
        <v>3</v>
      </c>
      <c r="B44" s="2">
        <v>-4.3382E-09</v>
      </c>
      <c r="C44">
        <v>0.001038027</v>
      </c>
      <c r="D44">
        <v>0.001038027</v>
      </c>
      <c r="E44" s="2">
        <v>0.000239456</v>
      </c>
    </row>
    <row r="45" spans="1:5" ht="12.75">
      <c r="A45">
        <v>4</v>
      </c>
      <c r="B45" s="2">
        <v>-1.7411E-17</v>
      </c>
      <c r="C45" s="2">
        <v>2.38524E-18</v>
      </c>
      <c r="D45" s="2">
        <v>1.75736E-17</v>
      </c>
      <c r="E45">
        <v>82.19923469</v>
      </c>
    </row>
    <row r="46" spans="1:5" ht="12.75">
      <c r="A46">
        <v>5</v>
      </c>
      <c r="B46" s="2">
        <v>4.33822E-09</v>
      </c>
      <c r="C46" s="2">
        <v>0.000346341</v>
      </c>
      <c r="D46" s="2">
        <v>0.000346341</v>
      </c>
      <c r="E46" s="2">
        <v>-0.00071768</v>
      </c>
    </row>
    <row r="47" spans="1:5" ht="12.75">
      <c r="A47">
        <v>6</v>
      </c>
      <c r="B47" s="2">
        <v>-3.7819E-18</v>
      </c>
      <c r="C47" s="2">
        <v>2.49366E-17</v>
      </c>
      <c r="D47" s="2">
        <v>2.52218E-17</v>
      </c>
      <c r="E47">
        <v>8.623796465</v>
      </c>
    </row>
    <row r="48" spans="1:5" ht="12.75">
      <c r="A48">
        <v>7</v>
      </c>
      <c r="B48" s="2">
        <v>-4.3382E-09</v>
      </c>
      <c r="C48" s="2">
        <v>0.000118911</v>
      </c>
      <c r="D48" s="2">
        <v>0.000118911</v>
      </c>
      <c r="E48">
        <v>0.002090321</v>
      </c>
    </row>
    <row r="49" spans="1:5" ht="12.75">
      <c r="A49">
        <v>8</v>
      </c>
      <c r="B49" s="2">
        <v>-3.2003E-17</v>
      </c>
      <c r="C49" s="2">
        <v>-6.5052E-19</v>
      </c>
      <c r="D49" s="2">
        <v>3.20096E-17</v>
      </c>
      <c r="E49">
        <v>91.16448297</v>
      </c>
    </row>
    <row r="50" spans="1:5" ht="12.75">
      <c r="A50">
        <v>9</v>
      </c>
      <c r="B50" s="2">
        <v>4.33822E-09</v>
      </c>
      <c r="C50" s="2">
        <v>-4.1454E-05</v>
      </c>
      <c r="D50" s="2">
        <v>4.14537E-05</v>
      </c>
      <c r="E50">
        <v>-179.994004</v>
      </c>
    </row>
    <row r="51" spans="1:5" ht="12.75">
      <c r="A51">
        <v>10</v>
      </c>
      <c r="B51" s="2">
        <v>-1.794E-17</v>
      </c>
      <c r="C51" s="2">
        <v>-7.0473E-17</v>
      </c>
      <c r="D51" s="2">
        <v>7.27208E-17</v>
      </c>
      <c r="E51">
        <v>165.7176324</v>
      </c>
    </row>
    <row r="52" spans="1:5" ht="12.75">
      <c r="A52">
        <v>11</v>
      </c>
      <c r="B52" s="2">
        <v>-4.3382E-09</v>
      </c>
      <c r="C52" s="2">
        <v>8.61705E-05</v>
      </c>
      <c r="D52" s="2">
        <v>8.61705E-05</v>
      </c>
      <c r="E52">
        <v>0.002884534</v>
      </c>
    </row>
    <row r="53" spans="1:5" ht="12.75">
      <c r="A53">
        <v>12</v>
      </c>
      <c r="B53" s="2">
        <v>-4.009E-17</v>
      </c>
      <c r="C53" s="2">
        <v>-4.0115E-17</v>
      </c>
      <c r="D53" s="2">
        <v>5.67138E-17</v>
      </c>
      <c r="E53">
        <v>135.0182869</v>
      </c>
    </row>
    <row r="54" spans="1:5" ht="12.75">
      <c r="A54">
        <v>13</v>
      </c>
      <c r="B54" s="2">
        <v>4.33822E-09</v>
      </c>
      <c r="C54" s="2">
        <v>1.62364E-05</v>
      </c>
      <c r="D54" s="2">
        <v>1.62364E-05</v>
      </c>
      <c r="E54">
        <v>-0.01530887</v>
      </c>
    </row>
    <row r="55" spans="1:5" ht="12.75">
      <c r="A55">
        <v>14</v>
      </c>
      <c r="B55" s="2">
        <v>-2.3915E-18</v>
      </c>
      <c r="C55" s="2">
        <v>-4.8355E-17</v>
      </c>
      <c r="D55" s="2">
        <v>4.84145E-17</v>
      </c>
      <c r="E55">
        <v>177.168623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H40" sqref="H40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39</v>
      </c>
    </row>
    <row r="9" spans="1:2" ht="12.75">
      <c r="A9" t="s">
        <v>49</v>
      </c>
      <c r="B9">
        <v>0.199417829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-1.4055E-09</v>
      </c>
      <c r="D18" s="2">
        <v>1.40555E-09</v>
      </c>
      <c r="E18">
        <v>-180</v>
      </c>
    </row>
    <row r="19" spans="1:5" ht="12.75">
      <c r="A19">
        <v>1</v>
      </c>
      <c r="B19">
        <v>-0.19941822</v>
      </c>
      <c r="C19" s="2">
        <v>2.8111E-09</v>
      </c>
      <c r="D19">
        <v>0.199418224</v>
      </c>
      <c r="E19">
        <v>89.99999919</v>
      </c>
    </row>
    <row r="20" spans="1:5" ht="12.75">
      <c r="A20">
        <v>2</v>
      </c>
      <c r="B20" s="2">
        <v>1.38744E-17</v>
      </c>
      <c r="C20" s="2">
        <v>-2.8111E-09</v>
      </c>
      <c r="D20" s="2">
        <v>2.8111E-09</v>
      </c>
      <c r="E20">
        <v>-180</v>
      </c>
    </row>
    <row r="21" spans="1:5" ht="12.75">
      <c r="A21">
        <v>3</v>
      </c>
      <c r="B21" s="2">
        <v>0.000806452</v>
      </c>
      <c r="C21" s="2">
        <v>2.8111E-09</v>
      </c>
      <c r="D21" s="2">
        <v>0.000806452</v>
      </c>
      <c r="E21">
        <v>-89.9998003</v>
      </c>
    </row>
    <row r="22" spans="1:5" ht="12.75">
      <c r="A22">
        <v>4</v>
      </c>
      <c r="B22" s="2">
        <v>9.419E-18</v>
      </c>
      <c r="C22" s="2">
        <v>-2.8111E-09</v>
      </c>
      <c r="D22" s="2">
        <v>2.8111E-09</v>
      </c>
      <c r="E22">
        <v>-180</v>
      </c>
    </row>
    <row r="23" spans="1:5" ht="12.75">
      <c r="A23">
        <v>5</v>
      </c>
      <c r="B23" s="2">
        <v>0.000238975</v>
      </c>
      <c r="C23" s="2">
        <v>2.8111E-09</v>
      </c>
      <c r="D23" s="2">
        <v>0.000238975</v>
      </c>
      <c r="E23">
        <v>-89.999326</v>
      </c>
    </row>
    <row r="24" spans="1:5" ht="12.75">
      <c r="A24">
        <v>6</v>
      </c>
      <c r="B24" s="2">
        <v>-3.8964E-18</v>
      </c>
      <c r="C24" s="2">
        <v>-2.8111E-09</v>
      </c>
      <c r="D24" s="2">
        <v>2.8111E-09</v>
      </c>
      <c r="E24">
        <v>179.9999999</v>
      </c>
    </row>
    <row r="25" spans="1:5" ht="12.75">
      <c r="A25">
        <v>7</v>
      </c>
      <c r="B25" s="2">
        <v>9.91758E-05</v>
      </c>
      <c r="C25" s="2">
        <v>2.8111E-09</v>
      </c>
      <c r="D25" s="2">
        <v>9.91758E-05</v>
      </c>
      <c r="E25">
        <v>-89.998376</v>
      </c>
    </row>
    <row r="26" spans="1:5" ht="12.75">
      <c r="A26">
        <v>8</v>
      </c>
      <c r="B26" s="2">
        <v>2.03694E-17</v>
      </c>
      <c r="C26" s="2">
        <v>-2.8111E-09</v>
      </c>
      <c r="D26" s="2">
        <v>2.8111E-09</v>
      </c>
      <c r="E26">
        <v>-180</v>
      </c>
    </row>
    <row r="27" spans="1:5" ht="12.75">
      <c r="A27">
        <v>9</v>
      </c>
      <c r="B27" s="2">
        <v>-1.5434E-05</v>
      </c>
      <c r="C27" s="2">
        <v>2.8111E-09</v>
      </c>
      <c r="D27" s="2">
        <v>1.54339E-05</v>
      </c>
      <c r="E27">
        <v>89.9895643</v>
      </c>
    </row>
    <row r="28" spans="1:5" ht="12.75">
      <c r="A28">
        <v>10</v>
      </c>
      <c r="B28" s="2">
        <v>3.78658E-17</v>
      </c>
      <c r="C28" s="2">
        <v>-2.8111E-09</v>
      </c>
      <c r="D28" s="2">
        <v>2.8111E-09</v>
      </c>
      <c r="E28">
        <v>-179.999999</v>
      </c>
    </row>
    <row r="29" spans="1:5" ht="12.75">
      <c r="A29">
        <v>11</v>
      </c>
      <c r="B29" s="2">
        <v>9.04318E-05</v>
      </c>
      <c r="C29" s="2">
        <v>2.8111E-09</v>
      </c>
      <c r="D29" s="2">
        <v>9.04318E-05</v>
      </c>
      <c r="E29">
        <v>-89.9982189</v>
      </c>
    </row>
    <row r="30" spans="1:5" ht="12.75">
      <c r="A30">
        <v>12</v>
      </c>
      <c r="B30" s="2">
        <v>-5.3275E-17</v>
      </c>
      <c r="C30" s="2">
        <v>-2.8111E-09</v>
      </c>
      <c r="D30" s="2">
        <v>2.8111E-09</v>
      </c>
      <c r="E30">
        <v>179.9999989</v>
      </c>
    </row>
    <row r="31" spans="1:5" ht="12.75">
      <c r="A31">
        <v>13</v>
      </c>
      <c r="B31" s="2">
        <v>3.1446E-05</v>
      </c>
      <c r="C31" s="2">
        <v>2.8111E-09</v>
      </c>
      <c r="D31" s="2">
        <v>3.1446E-05</v>
      </c>
      <c r="E31">
        <v>-89.9948781</v>
      </c>
    </row>
    <row r="32" spans="1:5" ht="12.75">
      <c r="A32">
        <v>14</v>
      </c>
      <c r="B32" s="2">
        <v>-2.1196E-17</v>
      </c>
      <c r="C32" s="2">
        <v>-2.8111E-09</v>
      </c>
      <c r="D32" s="2">
        <v>2.8111E-09</v>
      </c>
      <c r="E32">
        <v>179.9999996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1.19262E-18</v>
      </c>
      <c r="D41" s="2">
        <v>1.19262E-18</v>
      </c>
      <c r="E41">
        <v>0</v>
      </c>
    </row>
    <row r="42" spans="1:5" ht="12.75">
      <c r="A42">
        <v>1</v>
      </c>
      <c r="B42" s="2">
        <v>4.1939E-09</v>
      </c>
      <c r="C42">
        <v>-0.19941842</v>
      </c>
      <c r="D42">
        <v>0.199418421</v>
      </c>
      <c r="E42">
        <v>-179.999999</v>
      </c>
    </row>
    <row r="43" spans="1:5" ht="12.75">
      <c r="A43">
        <v>2</v>
      </c>
      <c r="B43" s="2">
        <v>6.36671E-18</v>
      </c>
      <c r="C43" s="2">
        <v>6.28837E-18</v>
      </c>
      <c r="D43" s="2">
        <v>8.94867E-18</v>
      </c>
      <c r="E43">
        <v>-45.3546768</v>
      </c>
    </row>
    <row r="44" spans="1:5" ht="12.75">
      <c r="A44">
        <v>3</v>
      </c>
      <c r="B44" s="2">
        <v>-4.1939E-09</v>
      </c>
      <c r="C44" s="2">
        <v>0.000807973</v>
      </c>
      <c r="D44" s="2">
        <v>0.000807973</v>
      </c>
      <c r="E44" s="2">
        <v>0.000297402</v>
      </c>
    </row>
    <row r="45" spans="1:5" ht="12.75">
      <c r="A45">
        <v>4</v>
      </c>
      <c r="B45" s="2">
        <v>5.03559E-18</v>
      </c>
      <c r="C45" s="2">
        <v>-3.2526E-18</v>
      </c>
      <c r="D45" s="2">
        <v>5.99471E-18</v>
      </c>
      <c r="E45">
        <v>-122.859379</v>
      </c>
    </row>
    <row r="46" spans="1:5" ht="12.75">
      <c r="A46">
        <v>5</v>
      </c>
      <c r="B46" s="2">
        <v>4.1939E-09</v>
      </c>
      <c r="C46" s="2">
        <v>0.000241035</v>
      </c>
      <c r="D46" s="2">
        <v>0.000241035</v>
      </c>
      <c r="E46" s="2">
        <v>-0.00099692</v>
      </c>
    </row>
    <row r="47" spans="1:5" ht="12.75">
      <c r="A47">
        <v>6</v>
      </c>
      <c r="B47" s="2">
        <v>-5.7281E-18</v>
      </c>
      <c r="C47" s="2">
        <v>3.10082E-17</v>
      </c>
      <c r="D47" s="2">
        <v>3.15328E-17</v>
      </c>
      <c r="E47">
        <v>10.46617371</v>
      </c>
    </row>
    <row r="48" spans="1:5" ht="12.75">
      <c r="A48">
        <v>7</v>
      </c>
      <c r="B48" s="2">
        <v>-4.1939E-09</v>
      </c>
      <c r="C48" s="2">
        <v>9.82548E-05</v>
      </c>
      <c r="D48" s="2">
        <v>9.82548E-05</v>
      </c>
      <c r="E48">
        <v>0.002445609</v>
      </c>
    </row>
    <row r="49" spans="1:5" ht="12.75">
      <c r="A49">
        <v>8</v>
      </c>
      <c r="B49" s="2">
        <v>-2.8743E-17</v>
      </c>
      <c r="C49" s="2">
        <v>-6.5052E-19</v>
      </c>
      <c r="D49" s="2">
        <v>2.87506E-17</v>
      </c>
      <c r="E49">
        <v>91.2965044</v>
      </c>
    </row>
    <row r="50" spans="1:5" ht="12.75">
      <c r="A50">
        <v>9</v>
      </c>
      <c r="B50" s="2">
        <v>4.1939E-09</v>
      </c>
      <c r="C50" s="2">
        <v>-1.6811E-05</v>
      </c>
      <c r="D50" s="2">
        <v>1.68107E-05</v>
      </c>
      <c r="E50">
        <v>-179.985706</v>
      </c>
    </row>
    <row r="51" spans="1:5" ht="12.75">
      <c r="A51">
        <v>10</v>
      </c>
      <c r="B51" s="2">
        <v>-2.01E-17</v>
      </c>
      <c r="C51" s="2">
        <v>-7.1774E-17</v>
      </c>
      <c r="D51" s="2">
        <v>7.45354E-17</v>
      </c>
      <c r="E51">
        <v>164.3555683</v>
      </c>
    </row>
    <row r="52" spans="1:5" ht="12.75">
      <c r="A52">
        <v>11</v>
      </c>
      <c r="B52" s="2">
        <v>-4.1939E-09</v>
      </c>
      <c r="C52" s="2">
        <v>8.91901E-05</v>
      </c>
      <c r="D52" s="2">
        <v>8.91901E-05</v>
      </c>
      <c r="E52">
        <v>0.002694165</v>
      </c>
    </row>
    <row r="53" spans="1:5" ht="12.75">
      <c r="A53">
        <v>12</v>
      </c>
      <c r="B53" s="2">
        <v>-4.2681E-17</v>
      </c>
      <c r="C53" s="2">
        <v>-3.8814E-17</v>
      </c>
      <c r="D53" s="2">
        <v>5.7691E-17</v>
      </c>
      <c r="E53">
        <v>132.2834909</v>
      </c>
    </row>
    <row r="54" spans="1:5" ht="12.75">
      <c r="A54">
        <v>13</v>
      </c>
      <c r="B54" s="2">
        <v>4.1939E-09</v>
      </c>
      <c r="C54" s="2">
        <v>2.69316E-05</v>
      </c>
      <c r="D54" s="2">
        <v>2.69316E-05</v>
      </c>
      <c r="E54">
        <v>-0.00892234</v>
      </c>
    </row>
    <row r="55" spans="1:5" ht="12.75">
      <c r="A55">
        <v>14</v>
      </c>
      <c r="B55" s="2">
        <v>-5.8484E-18</v>
      </c>
      <c r="C55" s="2">
        <v>-5.0958E-17</v>
      </c>
      <c r="D55" s="2">
        <v>5.1292E-17</v>
      </c>
      <c r="E55">
        <v>173.4527835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A56" sqref="A56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41</v>
      </c>
    </row>
    <row r="9" spans="1:2" ht="12.75">
      <c r="A9" t="s">
        <v>49</v>
      </c>
      <c r="B9">
        <v>0.199757975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-8.7427E-10</v>
      </c>
      <c r="D18" s="2">
        <v>8.74272E-10</v>
      </c>
      <c r="E18">
        <v>-180</v>
      </c>
    </row>
    <row r="19" spans="1:5" ht="12.75">
      <c r="A19">
        <v>1</v>
      </c>
      <c r="B19">
        <v>-0.19975833</v>
      </c>
      <c r="C19" s="2">
        <v>1.74854E-09</v>
      </c>
      <c r="D19">
        <v>0.199758333</v>
      </c>
      <c r="E19">
        <v>89.9999995</v>
      </c>
    </row>
    <row r="20" spans="1:5" ht="12.75">
      <c r="A20">
        <v>2</v>
      </c>
      <c r="B20" s="2">
        <v>3.52061E-17</v>
      </c>
      <c r="C20" s="2">
        <v>-1.7485E-09</v>
      </c>
      <c r="D20" s="2">
        <v>1.74854E-09</v>
      </c>
      <c r="E20">
        <v>-179.999999</v>
      </c>
    </row>
    <row r="21" spans="1:5" ht="12.75">
      <c r="A21">
        <v>3</v>
      </c>
      <c r="B21" s="2">
        <v>0.000453024</v>
      </c>
      <c r="C21" s="2">
        <v>1.74854E-09</v>
      </c>
      <c r="D21" s="2">
        <v>0.000453024</v>
      </c>
      <c r="E21">
        <v>-89.9997789</v>
      </c>
    </row>
    <row r="22" spans="1:5" ht="12.75">
      <c r="A22">
        <v>4</v>
      </c>
      <c r="B22" s="2">
        <v>3.13741E-18</v>
      </c>
      <c r="C22" s="2">
        <v>-1.7485E-09</v>
      </c>
      <c r="D22" s="2">
        <v>1.74854E-09</v>
      </c>
      <c r="E22">
        <v>-180</v>
      </c>
    </row>
    <row r="23" spans="1:5" ht="12.75">
      <c r="A23">
        <v>5</v>
      </c>
      <c r="B23" s="2">
        <v>0.000199005</v>
      </c>
      <c r="C23" s="2">
        <v>1.74854E-09</v>
      </c>
      <c r="D23" s="2">
        <v>0.000199005</v>
      </c>
      <c r="E23">
        <v>-89.9994966</v>
      </c>
    </row>
    <row r="24" spans="1:5" ht="12.75">
      <c r="A24">
        <v>6</v>
      </c>
      <c r="B24" s="2">
        <v>-1.5179E-18</v>
      </c>
      <c r="C24" s="2">
        <v>-1.7485E-09</v>
      </c>
      <c r="D24" s="2">
        <v>1.74854E-09</v>
      </c>
      <c r="E24">
        <v>180</v>
      </c>
    </row>
    <row r="25" spans="1:5" ht="12.75">
      <c r="A25">
        <v>7</v>
      </c>
      <c r="B25" s="2">
        <v>6.14161E-05</v>
      </c>
      <c r="C25" s="2">
        <v>1.74854E-09</v>
      </c>
      <c r="D25" s="2">
        <v>6.14161E-05</v>
      </c>
      <c r="E25">
        <v>-89.9983688</v>
      </c>
    </row>
    <row r="26" spans="1:5" ht="12.75">
      <c r="A26">
        <v>8</v>
      </c>
      <c r="B26" s="2">
        <v>1.5233E-17</v>
      </c>
      <c r="C26" s="2">
        <v>-1.7485E-09</v>
      </c>
      <c r="D26" s="2">
        <v>1.74854E-09</v>
      </c>
      <c r="E26">
        <v>-180</v>
      </c>
    </row>
    <row r="27" spans="1:5" ht="12.75">
      <c r="A27">
        <v>9</v>
      </c>
      <c r="B27" s="2">
        <v>-1.6982E-05</v>
      </c>
      <c r="C27" s="2">
        <v>1.74854E-09</v>
      </c>
      <c r="D27" s="2">
        <v>1.69822E-05</v>
      </c>
      <c r="E27">
        <v>89.99410064</v>
      </c>
    </row>
    <row r="28" spans="1:5" ht="12.75">
      <c r="A28">
        <v>10</v>
      </c>
      <c r="B28" s="2">
        <v>3.09946E-17</v>
      </c>
      <c r="C28" s="2">
        <v>-1.7485E-09</v>
      </c>
      <c r="D28" s="2">
        <v>1.74854E-09</v>
      </c>
      <c r="E28">
        <v>-179.999999</v>
      </c>
    </row>
    <row r="29" spans="1:5" ht="12.75">
      <c r="A29">
        <v>11</v>
      </c>
      <c r="B29" s="2">
        <v>7.61299E-05</v>
      </c>
      <c r="C29" s="2">
        <v>1.74854E-09</v>
      </c>
      <c r="D29" s="2">
        <v>7.61299E-05</v>
      </c>
      <c r="E29">
        <v>-89.998684</v>
      </c>
    </row>
    <row r="30" spans="1:5" ht="12.75">
      <c r="A30">
        <v>12</v>
      </c>
      <c r="B30" s="2">
        <v>-5.5836E-17</v>
      </c>
      <c r="C30" s="2">
        <v>-1.7485E-09</v>
      </c>
      <c r="D30" s="2">
        <v>1.74854E-09</v>
      </c>
      <c r="E30">
        <v>179.9999982</v>
      </c>
    </row>
    <row r="31" spans="1:5" ht="12.75">
      <c r="A31">
        <v>13</v>
      </c>
      <c r="B31" s="2">
        <v>4.00388E-05</v>
      </c>
      <c r="C31" s="2">
        <v>1.74854E-09</v>
      </c>
      <c r="D31" s="2">
        <v>4.00388E-05</v>
      </c>
      <c r="E31">
        <v>-89.9974978</v>
      </c>
    </row>
    <row r="32" spans="1:5" ht="12.75">
      <c r="A32">
        <v>14</v>
      </c>
      <c r="B32" s="2">
        <v>-2.2633E-17</v>
      </c>
      <c r="C32" s="2">
        <v>-1.7485E-09</v>
      </c>
      <c r="D32" s="2">
        <v>1.74854E-09</v>
      </c>
      <c r="E32">
        <v>179.9999993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8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3.68629E-18</v>
      </c>
      <c r="D41" s="2">
        <v>3.68629E-18</v>
      </c>
      <c r="E41">
        <v>0</v>
      </c>
    </row>
    <row r="42" spans="1:5" ht="12.75">
      <c r="A42">
        <v>1</v>
      </c>
      <c r="B42" s="2">
        <v>4.04066E-09</v>
      </c>
      <c r="C42">
        <v>-0.19975861</v>
      </c>
      <c r="D42">
        <v>0.199758612</v>
      </c>
      <c r="E42">
        <v>-179.999999</v>
      </c>
    </row>
    <row r="43" spans="1:5" ht="12.75">
      <c r="A43">
        <v>2</v>
      </c>
      <c r="B43" s="2">
        <v>5.94959E-17</v>
      </c>
      <c r="C43" s="2">
        <v>1.12757E-17</v>
      </c>
      <c r="D43" s="2">
        <v>6.0555E-17</v>
      </c>
      <c r="E43">
        <v>-79.2685453</v>
      </c>
    </row>
    <row r="44" spans="1:5" ht="12.75">
      <c r="A44">
        <v>3</v>
      </c>
      <c r="B44" s="2">
        <v>-4.0407E-09</v>
      </c>
      <c r="C44" s="2">
        <v>0.000454481</v>
      </c>
      <c r="D44" s="2">
        <v>0.000454481</v>
      </c>
      <c r="E44" s="2">
        <v>0.0005094</v>
      </c>
    </row>
    <row r="45" spans="1:5" ht="12.75">
      <c r="A45">
        <v>4</v>
      </c>
      <c r="B45" s="2">
        <v>8.51163E-18</v>
      </c>
      <c r="C45" s="2">
        <v>4.33681E-19</v>
      </c>
      <c r="D45" s="2">
        <v>8.52268E-18</v>
      </c>
      <c r="E45">
        <v>-87.0832142</v>
      </c>
    </row>
    <row r="46" spans="1:5" ht="12.75">
      <c r="A46">
        <v>5</v>
      </c>
      <c r="B46" s="2">
        <v>4.04066E-09</v>
      </c>
      <c r="C46" s="2">
        <v>0.000200978</v>
      </c>
      <c r="D46" s="2">
        <v>0.000200978</v>
      </c>
      <c r="E46">
        <v>-0.00115193</v>
      </c>
    </row>
    <row r="47" spans="1:5" ht="12.75">
      <c r="A47">
        <v>6</v>
      </c>
      <c r="B47" s="2">
        <v>-9.6213E-18</v>
      </c>
      <c r="C47" s="2">
        <v>1.95156E-17</v>
      </c>
      <c r="D47" s="2">
        <v>2.17584E-17</v>
      </c>
      <c r="E47">
        <v>26.24356408</v>
      </c>
    </row>
    <row r="48" spans="1:5" ht="12.75">
      <c r="A48">
        <v>7</v>
      </c>
      <c r="B48" s="2">
        <v>-4.0407E-09</v>
      </c>
      <c r="C48" s="2">
        <v>6.04633E-05</v>
      </c>
      <c r="D48" s="2">
        <v>6.04633E-05</v>
      </c>
      <c r="E48">
        <v>0.003828979</v>
      </c>
    </row>
    <row r="49" spans="1:5" ht="12.75">
      <c r="A49">
        <v>8</v>
      </c>
      <c r="B49" s="2">
        <v>-2.9381E-17</v>
      </c>
      <c r="C49" s="2">
        <v>-6.0715E-18</v>
      </c>
      <c r="D49" s="2">
        <v>3.00014E-17</v>
      </c>
      <c r="E49">
        <v>101.6758865</v>
      </c>
    </row>
    <row r="50" spans="1:5" ht="12.75">
      <c r="A50">
        <v>9</v>
      </c>
      <c r="B50" s="2">
        <v>4.04066E-09</v>
      </c>
      <c r="C50" s="2">
        <v>-1.8298E-05</v>
      </c>
      <c r="D50" s="2">
        <v>1.82978E-05</v>
      </c>
      <c r="E50">
        <v>-179.987348</v>
      </c>
    </row>
    <row r="51" spans="1:5" ht="12.75">
      <c r="A51">
        <v>10</v>
      </c>
      <c r="B51" s="2">
        <v>-1.2277E-17</v>
      </c>
      <c r="C51" s="2">
        <v>-7.1991E-17</v>
      </c>
      <c r="D51" s="2">
        <v>7.30303E-17</v>
      </c>
      <c r="E51">
        <v>170.3221793</v>
      </c>
    </row>
    <row r="52" spans="1:5" ht="12.75">
      <c r="A52">
        <v>11</v>
      </c>
      <c r="B52" s="2">
        <v>-4.0407E-09</v>
      </c>
      <c r="C52" s="2">
        <v>7.4813E-05</v>
      </c>
      <c r="D52" s="2">
        <v>7.4813E-05</v>
      </c>
      <c r="E52">
        <v>0.00309455</v>
      </c>
    </row>
    <row r="53" spans="1:5" ht="12.75">
      <c r="A53">
        <v>12</v>
      </c>
      <c r="B53" s="2">
        <v>-2.9217E-17</v>
      </c>
      <c r="C53" s="2">
        <v>-3.5128E-17</v>
      </c>
      <c r="D53" s="2">
        <v>4.56907E-17</v>
      </c>
      <c r="E53">
        <v>140.2485232</v>
      </c>
    </row>
    <row r="54" spans="1:5" ht="12.75">
      <c r="A54">
        <v>13</v>
      </c>
      <c r="B54" s="2">
        <v>4.04066E-09</v>
      </c>
      <c r="C54" s="2">
        <v>3.55441E-05</v>
      </c>
      <c r="D54" s="2">
        <v>3.55441E-05</v>
      </c>
      <c r="E54">
        <v>-0.00651339</v>
      </c>
    </row>
    <row r="55" spans="1:5" ht="12.75">
      <c r="A55">
        <v>14</v>
      </c>
      <c r="B55" s="2">
        <v>-4.0906E-18</v>
      </c>
      <c r="C55" s="2">
        <v>-4.7271E-17</v>
      </c>
      <c r="D55" s="2">
        <v>4.74479E-17</v>
      </c>
      <c r="E55">
        <v>175.0542515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A56" sqref="A56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40</v>
      </c>
    </row>
    <row r="9" spans="1:2" ht="12.75">
      <c r="A9" t="s">
        <v>53</v>
      </c>
      <c r="B9">
        <v>0.199533966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-1.412E-09</v>
      </c>
      <c r="D18" s="2">
        <v>1.41204E-09</v>
      </c>
      <c r="E18">
        <v>-180</v>
      </c>
    </row>
    <row r="19" spans="1:5" ht="12.75">
      <c r="A19">
        <v>1</v>
      </c>
      <c r="B19">
        <v>-0.19953436</v>
      </c>
      <c r="C19" s="2">
        <v>2.82408E-09</v>
      </c>
      <c r="D19">
        <v>0.199534363</v>
      </c>
      <c r="E19">
        <v>89.99999919</v>
      </c>
    </row>
    <row r="20" spans="1:5" ht="12.75">
      <c r="A20">
        <v>2</v>
      </c>
      <c r="B20" s="2">
        <v>1.52297E-17</v>
      </c>
      <c r="C20" s="2">
        <v>-2.8241E-09</v>
      </c>
      <c r="D20" s="2">
        <v>2.82408E-09</v>
      </c>
      <c r="E20">
        <v>-180</v>
      </c>
    </row>
    <row r="21" spans="1:5" ht="12.75">
      <c r="A21">
        <v>3</v>
      </c>
      <c r="B21" s="2">
        <v>0.000717854</v>
      </c>
      <c r="C21" s="2">
        <v>2.82408E-09</v>
      </c>
      <c r="D21" s="2">
        <v>0.000717854</v>
      </c>
      <c r="E21">
        <v>-89.9997746</v>
      </c>
    </row>
    <row r="22" spans="1:5" ht="12.75">
      <c r="A22">
        <v>4</v>
      </c>
      <c r="B22" s="2">
        <v>3.73372E-18</v>
      </c>
      <c r="C22" s="2">
        <v>-2.8241E-09</v>
      </c>
      <c r="D22" s="2">
        <v>2.82408E-09</v>
      </c>
      <c r="E22">
        <v>-180</v>
      </c>
    </row>
    <row r="23" spans="1:5" ht="12.75">
      <c r="A23">
        <v>5</v>
      </c>
      <c r="B23" s="2">
        <v>0.000256407</v>
      </c>
      <c r="C23" s="2">
        <v>2.82408E-09</v>
      </c>
      <c r="D23" s="2">
        <v>0.000256407</v>
      </c>
      <c r="E23">
        <v>-89.9993689</v>
      </c>
    </row>
    <row r="24" spans="1:5" ht="12.75">
      <c r="A24">
        <v>6</v>
      </c>
      <c r="B24" s="2">
        <v>-2.2565E-18</v>
      </c>
      <c r="C24" s="2">
        <v>-2.8241E-09</v>
      </c>
      <c r="D24" s="2">
        <v>2.82408E-09</v>
      </c>
      <c r="E24">
        <v>180</v>
      </c>
    </row>
    <row r="25" spans="1:5" ht="12.75">
      <c r="A25">
        <v>7</v>
      </c>
      <c r="B25" s="2">
        <v>9.43852E-05</v>
      </c>
      <c r="C25" s="2">
        <v>2.82408E-09</v>
      </c>
      <c r="D25" s="2">
        <v>9.43852E-05</v>
      </c>
      <c r="E25">
        <v>-89.9982857</v>
      </c>
    </row>
    <row r="26" spans="1:5" ht="12.75">
      <c r="A26">
        <v>8</v>
      </c>
      <c r="B26" s="2">
        <v>1.54228E-17</v>
      </c>
      <c r="C26" s="2">
        <v>-2.8241E-09</v>
      </c>
      <c r="D26" s="2">
        <v>2.82408E-09</v>
      </c>
      <c r="E26">
        <v>-180</v>
      </c>
    </row>
    <row r="27" spans="1:5" ht="12.75">
      <c r="A27">
        <v>9</v>
      </c>
      <c r="B27" s="2">
        <v>-1.0936E-05</v>
      </c>
      <c r="C27" s="2">
        <v>2.82408E-09</v>
      </c>
      <c r="D27" s="2">
        <v>1.09361E-05</v>
      </c>
      <c r="E27">
        <v>89.9852043</v>
      </c>
    </row>
    <row r="28" spans="1:5" ht="12.75">
      <c r="A28">
        <v>10</v>
      </c>
      <c r="B28" s="2">
        <v>3.94107E-17</v>
      </c>
      <c r="C28" s="2">
        <v>-2.8241E-09</v>
      </c>
      <c r="D28" s="2">
        <v>2.82408E-09</v>
      </c>
      <c r="E28">
        <v>-179.999999</v>
      </c>
    </row>
    <row r="29" spans="1:5" ht="12.75">
      <c r="A29">
        <v>11</v>
      </c>
      <c r="B29" s="2">
        <v>8.71219E-05</v>
      </c>
      <c r="C29" s="2">
        <v>2.82408E-09</v>
      </c>
      <c r="D29" s="2">
        <v>8.71219E-05</v>
      </c>
      <c r="E29">
        <v>-89.9981427</v>
      </c>
    </row>
    <row r="30" spans="1:5" ht="12.75">
      <c r="A30">
        <v>12</v>
      </c>
      <c r="B30" s="2">
        <v>-5.4644E-17</v>
      </c>
      <c r="C30" s="2">
        <v>-2.8241E-09</v>
      </c>
      <c r="D30" s="2">
        <v>2.82408E-09</v>
      </c>
      <c r="E30">
        <v>179.9999989</v>
      </c>
    </row>
    <row r="31" spans="1:5" ht="12.75">
      <c r="A31">
        <v>13</v>
      </c>
      <c r="B31" s="2">
        <v>3.59053E-05</v>
      </c>
      <c r="C31" s="2">
        <v>2.82408E-09</v>
      </c>
      <c r="D31" s="2">
        <v>3.59053E-05</v>
      </c>
      <c r="E31">
        <v>-89.9954935</v>
      </c>
    </row>
    <row r="32" spans="1:5" ht="12.75">
      <c r="A32">
        <v>14</v>
      </c>
      <c r="B32" s="2">
        <v>-2.4693E-17</v>
      </c>
      <c r="C32" s="2">
        <v>-2.8241E-09</v>
      </c>
      <c r="D32" s="2">
        <v>2.82408E-09</v>
      </c>
      <c r="E32">
        <v>179.9999995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9.75782E-19</v>
      </c>
      <c r="D41" s="2">
        <v>9.75782E-19</v>
      </c>
      <c r="E41">
        <v>0</v>
      </c>
    </row>
    <row r="42" spans="1:5" ht="12.75">
      <c r="A42">
        <v>1</v>
      </c>
      <c r="B42" s="2">
        <v>4.12126E-09</v>
      </c>
      <c r="C42">
        <v>-0.19953454</v>
      </c>
      <c r="D42">
        <v>0.199534541</v>
      </c>
      <c r="E42">
        <v>-179.999999</v>
      </c>
    </row>
    <row r="43" spans="1:5" ht="12.75">
      <c r="A43">
        <v>2</v>
      </c>
      <c r="B43" s="2">
        <v>-1.1677E-18</v>
      </c>
      <c r="C43" s="2">
        <v>6.28837E-18</v>
      </c>
      <c r="D43" s="2">
        <v>6.39587E-18</v>
      </c>
      <c r="E43">
        <v>10.51954098</v>
      </c>
    </row>
    <row r="44" spans="1:5" ht="12.75">
      <c r="A44">
        <v>3</v>
      </c>
      <c r="B44" s="2">
        <v>-4.1213E-09</v>
      </c>
      <c r="C44" s="2">
        <v>0.000719411</v>
      </c>
      <c r="D44" s="2">
        <v>0.000719411</v>
      </c>
      <c r="E44" s="2">
        <v>0.000328228</v>
      </c>
    </row>
    <row r="45" spans="1:5" ht="12.75">
      <c r="A45">
        <v>4</v>
      </c>
      <c r="B45" s="2">
        <v>9.59082E-18</v>
      </c>
      <c r="C45" s="2">
        <v>6.50521E-19</v>
      </c>
      <c r="D45" s="2">
        <v>9.61286E-18</v>
      </c>
      <c r="E45">
        <v>-86.119716</v>
      </c>
    </row>
    <row r="46" spans="1:5" ht="12.75">
      <c r="A46">
        <v>5</v>
      </c>
      <c r="B46" s="2">
        <v>4.12126E-09</v>
      </c>
      <c r="C46" s="2">
        <v>0.000258453</v>
      </c>
      <c r="D46" s="2">
        <v>0.000258453</v>
      </c>
      <c r="E46" s="2">
        <v>-0.00091363</v>
      </c>
    </row>
    <row r="47" spans="1:5" ht="12.75">
      <c r="A47">
        <v>6</v>
      </c>
      <c r="B47" s="2">
        <v>4.46579E-18</v>
      </c>
      <c r="C47" s="2">
        <v>2.01662E-17</v>
      </c>
      <c r="D47" s="2">
        <v>2.06547E-17</v>
      </c>
      <c r="E47">
        <v>-12.4866145</v>
      </c>
    </row>
    <row r="48" spans="1:5" ht="12.75">
      <c r="A48">
        <v>7</v>
      </c>
      <c r="B48" s="2">
        <v>-4.1213E-09</v>
      </c>
      <c r="C48" s="2">
        <v>9.3435E-05</v>
      </c>
      <c r="D48" s="2">
        <v>9.3435E-05</v>
      </c>
      <c r="E48">
        <v>0.002527219</v>
      </c>
    </row>
    <row r="49" spans="1:5" ht="12.75">
      <c r="A49">
        <v>8</v>
      </c>
      <c r="B49" s="2">
        <v>-1.7681E-17</v>
      </c>
      <c r="C49" s="2">
        <v>-1.0842E-18</v>
      </c>
      <c r="D49" s="2">
        <v>1.77144E-17</v>
      </c>
      <c r="E49">
        <v>93.50894968</v>
      </c>
    </row>
    <row r="50" spans="1:5" ht="12.75">
      <c r="A50">
        <v>9</v>
      </c>
      <c r="B50" s="2">
        <v>4.12126E-09</v>
      </c>
      <c r="C50" s="2">
        <v>-1.2304E-05</v>
      </c>
      <c r="D50" s="2">
        <v>1.23043E-05</v>
      </c>
      <c r="E50">
        <v>-179.980809</v>
      </c>
    </row>
    <row r="51" spans="1:5" ht="12.75">
      <c r="A51">
        <v>10</v>
      </c>
      <c r="B51" s="2">
        <v>-2.2481E-17</v>
      </c>
      <c r="C51" s="2">
        <v>-7.5244E-17</v>
      </c>
      <c r="D51" s="2">
        <v>7.85302E-17</v>
      </c>
      <c r="E51">
        <v>163.3651102</v>
      </c>
    </row>
    <row r="52" spans="1:5" ht="12.75">
      <c r="A52">
        <v>11</v>
      </c>
      <c r="B52" s="2">
        <v>-4.1213E-09</v>
      </c>
      <c r="C52" s="2">
        <v>8.58217E-05</v>
      </c>
      <c r="D52" s="2">
        <v>8.58217E-05</v>
      </c>
      <c r="E52">
        <v>0.00275141</v>
      </c>
    </row>
    <row r="53" spans="1:5" ht="12.75">
      <c r="A53">
        <v>12</v>
      </c>
      <c r="B53" s="2">
        <v>-4.1809E-17</v>
      </c>
      <c r="C53" s="2">
        <v>-3.7947E-17</v>
      </c>
      <c r="D53" s="2">
        <v>5.64622E-17</v>
      </c>
      <c r="E53">
        <v>132.2277478</v>
      </c>
    </row>
    <row r="54" spans="1:5" ht="12.75">
      <c r="A54">
        <v>13</v>
      </c>
      <c r="B54" s="2">
        <v>4.12126E-09</v>
      </c>
      <c r="C54" s="2">
        <v>3.14092E-05</v>
      </c>
      <c r="D54" s="2">
        <v>3.14092E-05</v>
      </c>
      <c r="E54">
        <v>-0.00751787</v>
      </c>
    </row>
    <row r="55" spans="1:5" ht="12.75">
      <c r="A55">
        <v>14</v>
      </c>
      <c r="B55" s="2">
        <v>-4.5418E-18</v>
      </c>
      <c r="C55" s="2">
        <v>-4.6621E-17</v>
      </c>
      <c r="D55" s="2">
        <v>4.68414E-17</v>
      </c>
      <c r="E55">
        <v>174.4357657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3">
      <selection activeCell="A56" sqref="A56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42</v>
      </c>
    </row>
    <row r="9" spans="1:2" ht="12.75">
      <c r="A9" t="s">
        <v>49</v>
      </c>
      <c r="B9">
        <v>0.199860887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-8.6102E-10</v>
      </c>
      <c r="D18" s="2">
        <v>8.61022E-10</v>
      </c>
      <c r="E18">
        <v>-180</v>
      </c>
    </row>
    <row r="19" spans="1:5" ht="12.75">
      <c r="A19">
        <v>1</v>
      </c>
      <c r="B19">
        <v>-0.19986125</v>
      </c>
      <c r="C19" s="2">
        <v>1.72204E-09</v>
      </c>
      <c r="D19">
        <v>0.199861246</v>
      </c>
      <c r="E19">
        <v>89.99999951</v>
      </c>
    </row>
    <row r="20" spans="1:5" ht="12.75">
      <c r="A20">
        <v>2</v>
      </c>
      <c r="B20" s="2">
        <v>1.3417E-18</v>
      </c>
      <c r="C20" s="2">
        <v>-1.722E-09</v>
      </c>
      <c r="D20" s="2">
        <v>1.72204E-09</v>
      </c>
      <c r="E20">
        <v>-180</v>
      </c>
    </row>
    <row r="21" spans="1:5" ht="12.75">
      <c r="A21">
        <v>3</v>
      </c>
      <c r="B21" s="2">
        <v>0.000376353</v>
      </c>
      <c r="C21" s="2">
        <v>1.72204E-09</v>
      </c>
      <c r="D21" s="2">
        <v>0.000376353</v>
      </c>
      <c r="E21">
        <v>-89.9997378</v>
      </c>
    </row>
    <row r="22" spans="1:5" ht="12.75">
      <c r="A22">
        <v>4</v>
      </c>
      <c r="B22" s="2">
        <v>1.19262E-18</v>
      </c>
      <c r="C22" s="2">
        <v>-1.722E-09</v>
      </c>
      <c r="D22" s="2">
        <v>1.72204E-09</v>
      </c>
      <c r="E22">
        <v>-180</v>
      </c>
    </row>
    <row r="23" spans="1:5" ht="12.75">
      <c r="A23">
        <v>5</v>
      </c>
      <c r="B23" s="2">
        <v>0.000214812</v>
      </c>
      <c r="C23" s="2">
        <v>1.72204E-09</v>
      </c>
      <c r="D23" s="2">
        <v>0.000214812</v>
      </c>
      <c r="E23">
        <v>-89.9995407</v>
      </c>
    </row>
    <row r="24" spans="1:5" ht="12.75">
      <c r="A24">
        <v>6</v>
      </c>
      <c r="B24" s="2">
        <v>-1.4366E-18</v>
      </c>
      <c r="C24" s="2">
        <v>-1.722E-09</v>
      </c>
      <c r="D24" s="2">
        <v>1.72204E-09</v>
      </c>
      <c r="E24">
        <v>180</v>
      </c>
    </row>
    <row r="25" spans="1:5" ht="12.75">
      <c r="A25">
        <v>7</v>
      </c>
      <c r="B25" s="2">
        <v>5.53673E-05</v>
      </c>
      <c r="C25" s="2">
        <v>1.72204E-09</v>
      </c>
      <c r="D25" s="2">
        <v>5.53673E-05</v>
      </c>
      <c r="E25">
        <v>-89.998218</v>
      </c>
    </row>
    <row r="26" spans="1:5" ht="12.75">
      <c r="A26">
        <v>8</v>
      </c>
      <c r="B26" s="2">
        <v>1.24683E-17</v>
      </c>
      <c r="C26" s="2">
        <v>-1.722E-09</v>
      </c>
      <c r="D26" s="2">
        <v>1.72204E-09</v>
      </c>
      <c r="E26">
        <v>-180</v>
      </c>
    </row>
    <row r="27" spans="1:5" ht="12.75">
      <c r="A27">
        <v>9</v>
      </c>
      <c r="B27" s="2">
        <v>-1.4E-05</v>
      </c>
      <c r="C27" s="2">
        <v>1.72204E-09</v>
      </c>
      <c r="D27" s="2">
        <v>1.40003E-05</v>
      </c>
      <c r="E27">
        <v>89.99295257</v>
      </c>
    </row>
    <row r="28" spans="1:5" ht="12.75">
      <c r="A28">
        <v>10</v>
      </c>
      <c r="B28" s="2">
        <v>3.44912E-17</v>
      </c>
      <c r="C28" s="2">
        <v>-1.722E-09</v>
      </c>
      <c r="D28" s="2">
        <v>1.72204E-09</v>
      </c>
      <c r="E28">
        <v>-179.999999</v>
      </c>
    </row>
    <row r="29" spans="1:5" ht="12.75">
      <c r="A29">
        <v>11</v>
      </c>
      <c r="B29" s="2">
        <v>7.20917E-05</v>
      </c>
      <c r="C29" s="2">
        <v>1.72204E-09</v>
      </c>
      <c r="D29" s="2">
        <v>7.20917E-05</v>
      </c>
      <c r="E29">
        <v>-89.9986314</v>
      </c>
    </row>
    <row r="30" spans="1:5" ht="12.75">
      <c r="A30">
        <v>12</v>
      </c>
      <c r="B30" s="2">
        <v>-5.5186E-17</v>
      </c>
      <c r="C30" s="2">
        <v>-1.722E-09</v>
      </c>
      <c r="D30" s="2">
        <v>1.72204E-09</v>
      </c>
      <c r="E30">
        <v>179.9999982</v>
      </c>
    </row>
    <row r="31" spans="1:5" ht="12.75">
      <c r="A31">
        <v>13</v>
      </c>
      <c r="B31" s="2">
        <v>4.41492E-05</v>
      </c>
      <c r="C31" s="2">
        <v>1.72204E-09</v>
      </c>
      <c r="D31" s="2">
        <v>4.41492E-05</v>
      </c>
      <c r="E31">
        <v>-89.9977652</v>
      </c>
    </row>
    <row r="32" spans="1:5" ht="12.75">
      <c r="A32">
        <v>14</v>
      </c>
      <c r="B32" s="2">
        <v>-2.6482E-17</v>
      </c>
      <c r="C32" s="2">
        <v>-1.722E-09</v>
      </c>
      <c r="D32" s="2">
        <v>1.72204E-09</v>
      </c>
      <c r="E32">
        <v>179.9999991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-3.9031E-18</v>
      </c>
      <c r="D41" s="2">
        <v>3.90313E-18</v>
      </c>
      <c r="E41">
        <v>-180</v>
      </c>
    </row>
    <row r="42" spans="1:5" ht="12.75">
      <c r="A42">
        <v>1</v>
      </c>
      <c r="B42" s="2">
        <v>3.97423E-09</v>
      </c>
      <c r="C42">
        <v>-0.19986151</v>
      </c>
      <c r="D42">
        <v>0.199861514</v>
      </c>
      <c r="E42">
        <v>-179.999999</v>
      </c>
    </row>
    <row r="43" spans="1:5" ht="12.75">
      <c r="A43">
        <v>2</v>
      </c>
      <c r="B43" s="2">
        <v>-1.7102E-17</v>
      </c>
      <c r="C43" s="2">
        <v>3.03577E-18</v>
      </c>
      <c r="D43" s="2">
        <v>1.73696E-17</v>
      </c>
      <c r="E43">
        <v>79.93445572</v>
      </c>
    </row>
    <row r="44" spans="1:5" ht="12.75">
      <c r="A44">
        <v>3</v>
      </c>
      <c r="B44" s="2">
        <v>-3.9742E-09</v>
      </c>
      <c r="C44" s="2">
        <v>0.000377829</v>
      </c>
      <c r="D44" s="2">
        <v>0.000377829</v>
      </c>
      <c r="E44" s="2">
        <v>0.000602671</v>
      </c>
    </row>
    <row r="45" spans="1:5" ht="12.75">
      <c r="A45">
        <v>4</v>
      </c>
      <c r="B45" s="2">
        <v>1.791E-18</v>
      </c>
      <c r="C45" s="2">
        <v>-3.0358E-18</v>
      </c>
      <c r="D45" s="2">
        <v>3.52471E-18</v>
      </c>
      <c r="E45">
        <v>-149.460854</v>
      </c>
    </row>
    <row r="46" spans="1:5" ht="12.75">
      <c r="A46">
        <v>5</v>
      </c>
      <c r="B46" s="2">
        <v>3.97423E-09</v>
      </c>
      <c r="C46" s="2">
        <v>0.000216762</v>
      </c>
      <c r="D46" s="2">
        <v>0.000216762</v>
      </c>
      <c r="E46">
        <v>-0.00105049</v>
      </c>
    </row>
    <row r="47" spans="1:5" ht="12.75">
      <c r="A47">
        <v>6</v>
      </c>
      <c r="B47" s="2">
        <v>-2.2466E-18</v>
      </c>
      <c r="C47" s="2">
        <v>2.47198E-17</v>
      </c>
      <c r="D47" s="2">
        <v>2.48217E-17</v>
      </c>
      <c r="E47">
        <v>5.19297552</v>
      </c>
    </row>
    <row r="48" spans="1:5" ht="12.75">
      <c r="A48">
        <v>7</v>
      </c>
      <c r="B48" s="2">
        <v>-3.9742E-09</v>
      </c>
      <c r="C48" s="2">
        <v>5.43916E-05</v>
      </c>
      <c r="D48" s="2">
        <v>5.43916E-05</v>
      </c>
      <c r="E48">
        <v>0.004186425</v>
      </c>
    </row>
    <row r="49" spans="1:5" ht="12.75">
      <c r="A49">
        <v>8</v>
      </c>
      <c r="B49" s="2">
        <v>-2.0487E-17</v>
      </c>
      <c r="C49" s="2">
        <v>5.20417E-18</v>
      </c>
      <c r="D49" s="2">
        <v>2.11379E-17</v>
      </c>
      <c r="E49">
        <v>75.74721274</v>
      </c>
    </row>
    <row r="50" spans="1:5" ht="12.75">
      <c r="A50">
        <v>9</v>
      </c>
      <c r="B50" s="2">
        <v>3.97423E-09</v>
      </c>
      <c r="C50" s="2">
        <v>-1.5291E-05</v>
      </c>
      <c r="D50" s="2">
        <v>1.52908E-05</v>
      </c>
      <c r="E50">
        <v>-179.985108</v>
      </c>
    </row>
    <row r="51" spans="1:5" ht="12.75">
      <c r="A51">
        <v>10</v>
      </c>
      <c r="B51" s="2">
        <v>-1.9212E-17</v>
      </c>
      <c r="C51" s="2">
        <v>-7.6328E-17</v>
      </c>
      <c r="D51" s="2">
        <v>7.87086E-17</v>
      </c>
      <c r="E51">
        <v>165.8716912</v>
      </c>
    </row>
    <row r="52" spans="1:5" ht="12.75">
      <c r="A52">
        <v>11</v>
      </c>
      <c r="B52" s="2">
        <v>-3.9742E-09</v>
      </c>
      <c r="C52" s="2">
        <v>7.07391E-05</v>
      </c>
      <c r="D52" s="2">
        <v>7.07391E-05</v>
      </c>
      <c r="E52">
        <v>0.003218963</v>
      </c>
    </row>
    <row r="53" spans="1:5" ht="12.75">
      <c r="A53">
        <v>12</v>
      </c>
      <c r="B53" s="2">
        <v>-3.7453E-17</v>
      </c>
      <c r="C53" s="2">
        <v>-3.9899E-17</v>
      </c>
      <c r="D53" s="2">
        <v>5.47232E-17</v>
      </c>
      <c r="E53">
        <v>136.8109329</v>
      </c>
    </row>
    <row r="54" spans="1:5" ht="12.75">
      <c r="A54">
        <v>13</v>
      </c>
      <c r="B54" s="2">
        <v>3.97423E-09</v>
      </c>
      <c r="C54" s="2">
        <v>3.96697E-05</v>
      </c>
      <c r="D54" s="2">
        <v>3.96697E-05</v>
      </c>
      <c r="E54">
        <v>-0.00574007</v>
      </c>
    </row>
    <row r="55" spans="1:5" ht="12.75">
      <c r="A55">
        <v>14</v>
      </c>
      <c r="B55" s="2">
        <v>-1.0157E-17</v>
      </c>
      <c r="C55" s="2">
        <v>-4.7271E-17</v>
      </c>
      <c r="D55" s="2">
        <v>4.83501E-17</v>
      </c>
      <c r="E55">
        <v>167.8732339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4">
      <selection activeCell="A56" sqref="A56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43</v>
      </c>
    </row>
    <row r="9" spans="1:2" ht="12.75">
      <c r="A9" t="s">
        <v>49</v>
      </c>
      <c r="B9">
        <v>0.174419413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-1.3916E-09</v>
      </c>
      <c r="D18" s="2">
        <v>1.39159E-09</v>
      </c>
      <c r="E18">
        <v>-180</v>
      </c>
    </row>
    <row r="19" spans="1:5" ht="12.75">
      <c r="A19">
        <v>1</v>
      </c>
      <c r="B19">
        <v>-0.17441978</v>
      </c>
      <c r="C19" s="2">
        <v>2.78318E-09</v>
      </c>
      <c r="D19">
        <v>0.17441978</v>
      </c>
      <c r="E19">
        <v>89.99999909</v>
      </c>
    </row>
    <row r="20" spans="1:5" ht="12.75">
      <c r="A20">
        <v>2</v>
      </c>
      <c r="B20" s="2">
        <v>-1.1889E-17</v>
      </c>
      <c r="C20" s="2">
        <v>-2.7832E-09</v>
      </c>
      <c r="D20" s="2">
        <v>2.78318E-09</v>
      </c>
      <c r="E20">
        <v>179.9999998</v>
      </c>
    </row>
    <row r="21" spans="1:5" ht="12.75">
      <c r="A21">
        <v>3</v>
      </c>
      <c r="B21" s="2">
        <v>0.000847859</v>
      </c>
      <c r="C21" s="2">
        <v>2.78318E-09</v>
      </c>
      <c r="D21" s="2">
        <v>0.000847859</v>
      </c>
      <c r="E21">
        <v>-89.9998119</v>
      </c>
    </row>
    <row r="22" spans="1:5" ht="12.75">
      <c r="A22">
        <v>4</v>
      </c>
      <c r="B22" s="2">
        <v>1.484E-18</v>
      </c>
      <c r="C22" s="2">
        <v>-2.7832E-09</v>
      </c>
      <c r="D22" s="2">
        <v>2.78318E-09</v>
      </c>
      <c r="E22">
        <v>-180</v>
      </c>
    </row>
    <row r="23" spans="1:5" ht="12.75">
      <c r="A23">
        <v>5</v>
      </c>
      <c r="B23" s="2">
        <v>0.000252176</v>
      </c>
      <c r="C23" s="2">
        <v>2.78318E-09</v>
      </c>
      <c r="D23" s="2">
        <v>0.000252176</v>
      </c>
      <c r="E23">
        <v>-89.9993676</v>
      </c>
    </row>
    <row r="24" spans="1:5" ht="12.75">
      <c r="A24">
        <v>6</v>
      </c>
      <c r="B24" s="2">
        <v>-1.7754E-18</v>
      </c>
      <c r="C24" s="2">
        <v>-2.7832E-09</v>
      </c>
      <c r="D24" s="2">
        <v>2.78318E-09</v>
      </c>
      <c r="E24">
        <v>180</v>
      </c>
    </row>
    <row r="25" spans="1:5" ht="12.75">
      <c r="A25">
        <v>7</v>
      </c>
      <c r="B25" s="2">
        <v>0.000100106</v>
      </c>
      <c r="C25" s="2">
        <v>2.78318E-09</v>
      </c>
      <c r="D25" s="2">
        <v>0.000100106</v>
      </c>
      <c r="E25">
        <v>-89.998407</v>
      </c>
    </row>
    <row r="26" spans="1:5" ht="12.75">
      <c r="A26">
        <v>8</v>
      </c>
      <c r="B26" s="2">
        <v>1.175E-17</v>
      </c>
      <c r="C26" s="2">
        <v>-2.7832E-09</v>
      </c>
      <c r="D26" s="2">
        <v>2.78318E-09</v>
      </c>
      <c r="E26">
        <v>-180</v>
      </c>
    </row>
    <row r="27" spans="1:5" ht="12.75">
      <c r="A27">
        <v>9</v>
      </c>
      <c r="B27" s="2">
        <v>-2.0877E-05</v>
      </c>
      <c r="C27" s="2">
        <v>2.78318E-09</v>
      </c>
      <c r="D27" s="2">
        <v>2.08772E-05</v>
      </c>
      <c r="E27">
        <v>89.99236179</v>
      </c>
    </row>
    <row r="28" spans="1:5" ht="12.75">
      <c r="A28">
        <v>10</v>
      </c>
      <c r="B28" s="2">
        <v>2.97478E-17</v>
      </c>
      <c r="C28" s="2">
        <v>-2.7832E-09</v>
      </c>
      <c r="D28" s="2">
        <v>2.78318E-09</v>
      </c>
      <c r="E28">
        <v>-179.999999</v>
      </c>
    </row>
    <row r="29" spans="1:5" ht="12.75">
      <c r="A29">
        <v>11</v>
      </c>
      <c r="B29" s="2">
        <v>8.05197E-05</v>
      </c>
      <c r="C29" s="2">
        <v>2.78318E-09</v>
      </c>
      <c r="D29" s="2">
        <v>8.05197E-05</v>
      </c>
      <c r="E29">
        <v>-89.9980196</v>
      </c>
    </row>
    <row r="30" spans="1:5" ht="12.75">
      <c r="A30">
        <v>12</v>
      </c>
      <c r="B30" s="2">
        <v>-4.9656E-17</v>
      </c>
      <c r="C30" s="2">
        <v>-2.7832E-09</v>
      </c>
      <c r="D30" s="2">
        <v>2.78318E-09</v>
      </c>
      <c r="E30">
        <v>179.999999</v>
      </c>
    </row>
    <row r="31" spans="1:5" ht="12.75">
      <c r="A31">
        <v>13</v>
      </c>
      <c r="B31" s="2">
        <v>2.27232E-05</v>
      </c>
      <c r="C31" s="2">
        <v>2.78318E-09</v>
      </c>
      <c r="D31" s="2">
        <v>2.27232E-05</v>
      </c>
      <c r="E31">
        <v>-89.9929823</v>
      </c>
    </row>
    <row r="32" spans="1:5" ht="12.75">
      <c r="A32">
        <v>14</v>
      </c>
      <c r="B32" s="2">
        <v>-2.1792E-17</v>
      </c>
      <c r="C32" s="2">
        <v>-2.7832E-09</v>
      </c>
      <c r="D32" s="2">
        <v>2.78318E-09</v>
      </c>
      <c r="E32">
        <v>179.9999996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8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2.05998E-18</v>
      </c>
      <c r="D41" s="2">
        <v>2.05998E-18</v>
      </c>
      <c r="E41">
        <v>0</v>
      </c>
    </row>
    <row r="42" spans="1:5" ht="12.75">
      <c r="A42">
        <v>1</v>
      </c>
      <c r="B42" s="2">
        <v>3.74022E-09</v>
      </c>
      <c r="C42">
        <v>-0.17441993</v>
      </c>
      <c r="D42">
        <v>0.17441993</v>
      </c>
      <c r="E42">
        <v>-179.999999</v>
      </c>
    </row>
    <row r="43" spans="1:5" ht="12.75">
      <c r="A43">
        <v>2</v>
      </c>
      <c r="B43" s="2">
        <v>-1.5532E-17</v>
      </c>
      <c r="C43" s="2">
        <v>7.15573E-18</v>
      </c>
      <c r="D43" s="2">
        <v>1.71007E-17</v>
      </c>
      <c r="E43">
        <v>65.26335553</v>
      </c>
    </row>
    <row r="44" spans="1:5" ht="12.75">
      <c r="A44">
        <v>3</v>
      </c>
      <c r="B44" s="2">
        <v>-3.7402E-09</v>
      </c>
      <c r="C44" s="2">
        <v>0.000849196</v>
      </c>
      <c r="D44" s="2">
        <v>0.000849196</v>
      </c>
      <c r="E44" s="2">
        <v>0.000252355</v>
      </c>
    </row>
    <row r="45" spans="1:5" ht="12.75">
      <c r="A45">
        <v>4</v>
      </c>
      <c r="B45" s="2">
        <v>2.33041E-18</v>
      </c>
      <c r="C45" s="2">
        <v>-2.8189E-18</v>
      </c>
      <c r="D45" s="2">
        <v>3.65748E-18</v>
      </c>
      <c r="E45">
        <v>-140.41942</v>
      </c>
    </row>
    <row r="46" spans="1:5" ht="12.75">
      <c r="A46">
        <v>5</v>
      </c>
      <c r="B46" s="2">
        <v>3.74022E-09</v>
      </c>
      <c r="C46" s="2">
        <v>0.00025397</v>
      </c>
      <c r="D46" s="2">
        <v>0.00025397</v>
      </c>
      <c r="E46" s="2">
        <v>-0.0008438</v>
      </c>
    </row>
    <row r="47" spans="1:5" ht="12.75">
      <c r="A47">
        <v>6</v>
      </c>
      <c r="B47" s="2">
        <v>3.60403E-18</v>
      </c>
      <c r="C47" s="2">
        <v>2.23346E-17</v>
      </c>
      <c r="D47" s="2">
        <v>2.26235E-17</v>
      </c>
      <c r="E47">
        <v>-9.16655968</v>
      </c>
    </row>
    <row r="48" spans="1:5" ht="12.75">
      <c r="A48">
        <v>7</v>
      </c>
      <c r="B48" s="2">
        <v>-3.7402E-09</v>
      </c>
      <c r="C48" s="2">
        <v>9.92956E-05</v>
      </c>
      <c r="D48" s="2">
        <v>9.92956E-05</v>
      </c>
      <c r="E48">
        <v>0.00215819</v>
      </c>
    </row>
    <row r="49" spans="1:5" ht="12.75">
      <c r="A49">
        <v>8</v>
      </c>
      <c r="B49" s="2">
        <v>-1.9625E-17</v>
      </c>
      <c r="C49" s="2">
        <v>2.1684E-19</v>
      </c>
      <c r="D49" s="2">
        <v>1.96265E-17</v>
      </c>
      <c r="E49">
        <v>89.36696358</v>
      </c>
    </row>
    <row r="50" spans="1:5" ht="12.75">
      <c r="A50">
        <v>9</v>
      </c>
      <c r="B50" s="2">
        <v>3.74022E-09</v>
      </c>
      <c r="C50" s="2">
        <v>-2.2043E-05</v>
      </c>
      <c r="D50" s="2">
        <v>2.20426E-05</v>
      </c>
      <c r="E50">
        <v>-179.990278</v>
      </c>
    </row>
    <row r="51" spans="1:5" ht="12.75">
      <c r="A51">
        <v>10</v>
      </c>
      <c r="B51" s="2">
        <v>-1.4123E-17</v>
      </c>
      <c r="C51" s="2">
        <v>-6.657E-17</v>
      </c>
      <c r="D51" s="2">
        <v>6.80517E-17</v>
      </c>
      <c r="E51">
        <v>168.0219032</v>
      </c>
    </row>
    <row r="52" spans="1:5" ht="12.75">
      <c r="A52">
        <v>11</v>
      </c>
      <c r="B52" s="2">
        <v>-3.7402E-09</v>
      </c>
      <c r="C52" s="2">
        <v>7.95047E-05</v>
      </c>
      <c r="D52" s="2">
        <v>7.95047E-05</v>
      </c>
      <c r="E52">
        <v>0.002695424</v>
      </c>
    </row>
    <row r="53" spans="1:5" ht="12.75">
      <c r="A53">
        <v>12</v>
      </c>
      <c r="B53" s="2">
        <v>-3.5509E-17</v>
      </c>
      <c r="C53" s="2">
        <v>-3.4044E-17</v>
      </c>
      <c r="D53" s="2">
        <v>4.91926E-17</v>
      </c>
      <c r="E53">
        <v>133.7929086</v>
      </c>
    </row>
    <row r="54" spans="1:5" ht="12.75">
      <c r="A54">
        <v>13</v>
      </c>
      <c r="B54" s="2">
        <v>3.74022E-09</v>
      </c>
      <c r="C54" s="2">
        <v>1.86564E-05</v>
      </c>
      <c r="D54" s="2">
        <v>1.86564E-05</v>
      </c>
      <c r="E54">
        <v>-0.01148659</v>
      </c>
    </row>
    <row r="55" spans="1:5" ht="12.75">
      <c r="A55">
        <v>14</v>
      </c>
      <c r="B55" s="2">
        <v>-8.3234E-18</v>
      </c>
      <c r="C55" s="2">
        <v>-4.3151E-17</v>
      </c>
      <c r="D55" s="2">
        <v>4.39467E-17</v>
      </c>
      <c r="E55">
        <v>169.0823065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4">
      <selection activeCell="A56" sqref="A56"/>
    </sheetView>
  </sheetViews>
  <sheetFormatPr defaultColWidth="9.140625" defaultRowHeight="12.75"/>
  <cols>
    <col min="1" max="9" width="9.7109375" style="0" customWidth="1"/>
  </cols>
  <sheetData>
    <row r="1" ht="15.75">
      <c r="A1" s="3" t="s">
        <v>73</v>
      </c>
    </row>
    <row r="3" ht="15">
      <c r="A3" s="1" t="s">
        <v>0</v>
      </c>
    </row>
    <row r="4" ht="12.75">
      <c r="A4" t="s">
        <v>34</v>
      </c>
    </row>
    <row r="5" ht="12.75">
      <c r="A5" t="s">
        <v>36</v>
      </c>
    </row>
    <row r="6" ht="12.75">
      <c r="A6" t="s">
        <v>35</v>
      </c>
    </row>
    <row r="8" ht="15.75">
      <c r="A8" s="3" t="s">
        <v>44</v>
      </c>
    </row>
    <row r="9" spans="1:2" ht="12.75">
      <c r="A9" t="s">
        <v>49</v>
      </c>
      <c r="B9">
        <v>0.174432526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</row>
    <row r="12" spans="1:4" ht="12.75">
      <c r="A12" t="s">
        <v>1</v>
      </c>
      <c r="B12" t="s">
        <v>2</v>
      </c>
      <c r="C12" t="s">
        <v>3</v>
      </c>
      <c r="D12" t="s">
        <v>8</v>
      </c>
    </row>
    <row r="13" spans="1:9" ht="12.75">
      <c r="A13" t="s">
        <v>6</v>
      </c>
      <c r="B13" t="s">
        <v>7</v>
      </c>
      <c r="C13" t="s">
        <v>9</v>
      </c>
      <c r="D13" t="s">
        <v>10</v>
      </c>
      <c r="E13" t="s">
        <v>11</v>
      </c>
      <c r="F13" t="s">
        <v>12</v>
      </c>
      <c r="G13" t="s">
        <v>13</v>
      </c>
      <c r="H13" t="s">
        <v>14</v>
      </c>
      <c r="I13" t="s">
        <v>11</v>
      </c>
    </row>
    <row r="14" spans="1:3" ht="12.75">
      <c r="A14" t="s">
        <v>15</v>
      </c>
      <c r="B14" t="s">
        <v>16</v>
      </c>
      <c r="C14">
        <v>-0.03333333</v>
      </c>
    </row>
    <row r="15" spans="1:2" ht="12.75">
      <c r="A15" t="s">
        <v>17</v>
      </c>
      <c r="B15" t="s">
        <v>18</v>
      </c>
    </row>
    <row r="16" spans="1:6" ht="12.75">
      <c r="A16" t="s">
        <v>19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7" ht="12.75">
      <c r="A17" t="s">
        <v>25</v>
      </c>
      <c r="B17" t="s">
        <v>50</v>
      </c>
      <c r="C17" t="s">
        <v>51</v>
      </c>
      <c r="D17" t="s">
        <v>52</v>
      </c>
      <c r="E17" t="s">
        <v>51</v>
      </c>
      <c r="F17" t="s">
        <v>26</v>
      </c>
      <c r="G17" t="s">
        <v>27</v>
      </c>
    </row>
    <row r="18" spans="1:5" ht="12.75">
      <c r="A18">
        <v>0</v>
      </c>
      <c r="B18">
        <v>0</v>
      </c>
      <c r="C18" s="2">
        <v>-1.3703E-09</v>
      </c>
      <c r="D18" s="2">
        <v>1.37029E-09</v>
      </c>
      <c r="E18">
        <v>-180</v>
      </c>
    </row>
    <row r="19" spans="1:5" ht="12.75">
      <c r="A19">
        <v>1</v>
      </c>
      <c r="B19">
        <v>-0.17443288</v>
      </c>
      <c r="C19" s="2">
        <v>2.74059E-09</v>
      </c>
      <c r="D19">
        <v>0.174432877</v>
      </c>
      <c r="E19">
        <v>89.9999991</v>
      </c>
    </row>
    <row r="20" spans="1:5" ht="12.75">
      <c r="A20">
        <v>2</v>
      </c>
      <c r="B20" s="2">
        <v>1.68797E-17</v>
      </c>
      <c r="C20" s="2">
        <v>-2.7406E-09</v>
      </c>
      <c r="D20" s="2">
        <v>2.74059E-09</v>
      </c>
      <c r="E20">
        <v>-180</v>
      </c>
    </row>
    <row r="21" spans="1:5" ht="12.75">
      <c r="A21">
        <v>3</v>
      </c>
      <c r="B21" s="2">
        <v>0.000759944</v>
      </c>
      <c r="C21" s="2">
        <v>2.74059E-09</v>
      </c>
      <c r="D21" s="2">
        <v>0.000759944</v>
      </c>
      <c r="E21">
        <v>-89.9997934</v>
      </c>
    </row>
    <row r="22" spans="1:5" ht="12.75">
      <c r="A22">
        <v>4</v>
      </c>
      <c r="B22" s="2">
        <v>1.34848E-18</v>
      </c>
      <c r="C22" s="2">
        <v>-2.7406E-09</v>
      </c>
      <c r="D22" s="2">
        <v>2.74059E-09</v>
      </c>
      <c r="E22">
        <v>-180</v>
      </c>
    </row>
    <row r="23" spans="1:5" ht="12.75">
      <c r="A23">
        <v>5</v>
      </c>
      <c r="B23" s="2">
        <v>0.000209416</v>
      </c>
      <c r="C23" s="2">
        <v>2.74059E-09</v>
      </c>
      <c r="D23" s="2">
        <v>0.000209416</v>
      </c>
      <c r="E23">
        <v>-89.9992502</v>
      </c>
    </row>
    <row r="24" spans="1:5" ht="12.75">
      <c r="A24">
        <v>6</v>
      </c>
      <c r="B24" s="2">
        <v>-5.15E-19</v>
      </c>
      <c r="C24" s="2">
        <v>-2.7406E-09</v>
      </c>
      <c r="D24" s="2">
        <v>2.74059E-09</v>
      </c>
      <c r="E24">
        <v>180</v>
      </c>
    </row>
    <row r="25" spans="1:5" ht="12.75">
      <c r="A25">
        <v>7</v>
      </c>
      <c r="B25" s="2">
        <v>9.42125E-05</v>
      </c>
      <c r="C25" s="2">
        <v>2.74059E-09</v>
      </c>
      <c r="D25" s="2">
        <v>9.42125E-05</v>
      </c>
      <c r="E25">
        <v>-89.9983333</v>
      </c>
    </row>
    <row r="26" spans="1:5" ht="12.75">
      <c r="A26">
        <v>8</v>
      </c>
      <c r="B26" s="2">
        <v>1.37558E-17</v>
      </c>
      <c r="C26" s="2">
        <v>-2.7406E-09</v>
      </c>
      <c r="D26" s="2">
        <v>2.74059E-09</v>
      </c>
      <c r="E26">
        <v>-180</v>
      </c>
    </row>
    <row r="27" spans="1:5" ht="12.75">
      <c r="A27">
        <v>9</v>
      </c>
      <c r="B27" s="2">
        <v>-7.9893E-06</v>
      </c>
      <c r="C27" s="2">
        <v>2.74059E-09</v>
      </c>
      <c r="D27" s="2">
        <v>7.98934E-06</v>
      </c>
      <c r="E27">
        <v>89.98034581</v>
      </c>
    </row>
    <row r="28" spans="1:5" ht="12.75">
      <c r="A28">
        <v>10</v>
      </c>
      <c r="B28" s="2">
        <v>3.21059E-17</v>
      </c>
      <c r="C28" s="2">
        <v>-2.7406E-09</v>
      </c>
      <c r="D28" s="2">
        <v>2.74059E-09</v>
      </c>
      <c r="E28">
        <v>-179.999999</v>
      </c>
    </row>
    <row r="29" spans="1:5" ht="12.75">
      <c r="A29">
        <v>11</v>
      </c>
      <c r="B29" s="2">
        <v>8.27559E-05</v>
      </c>
      <c r="C29" s="2">
        <v>2.74059E-09</v>
      </c>
      <c r="D29" s="2">
        <v>8.27559E-05</v>
      </c>
      <c r="E29">
        <v>-89.9981026</v>
      </c>
    </row>
    <row r="30" spans="1:5" ht="12.75">
      <c r="A30">
        <v>12</v>
      </c>
      <c r="B30" s="2">
        <v>-4.6607E-17</v>
      </c>
      <c r="C30" s="2">
        <v>-2.7406E-09</v>
      </c>
      <c r="D30" s="2">
        <v>2.74059E-09</v>
      </c>
      <c r="E30">
        <v>179.999999</v>
      </c>
    </row>
    <row r="31" spans="1:5" ht="12.75">
      <c r="A31">
        <v>13</v>
      </c>
      <c r="B31" s="2">
        <v>2.76396E-05</v>
      </c>
      <c r="C31" s="2">
        <v>2.74059E-09</v>
      </c>
      <c r="D31" s="2">
        <v>2.76396E-05</v>
      </c>
      <c r="E31">
        <v>-89.9943189</v>
      </c>
    </row>
    <row r="32" spans="1:5" ht="12.75">
      <c r="A32">
        <v>14</v>
      </c>
      <c r="B32" s="2">
        <v>-2.1183E-17</v>
      </c>
      <c r="C32" s="2">
        <v>-2.7406E-09</v>
      </c>
      <c r="D32" s="2">
        <v>2.74059E-09</v>
      </c>
      <c r="E32">
        <v>179.9999996</v>
      </c>
    </row>
    <row r="33" ht="12.75">
      <c r="A33" t="s">
        <v>28</v>
      </c>
    </row>
    <row r="34" spans="1: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</row>
    <row r="35" spans="1:4" ht="12.75">
      <c r="A35" t="s">
        <v>1</v>
      </c>
      <c r="B35" t="s">
        <v>2</v>
      </c>
      <c r="C35" t="s">
        <v>3</v>
      </c>
      <c r="D35" t="s">
        <v>29</v>
      </c>
    </row>
    <row r="36" spans="1:9" ht="12.75">
      <c r="A36" t="s">
        <v>6</v>
      </c>
      <c r="B36" t="s">
        <v>7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11</v>
      </c>
    </row>
    <row r="37" spans="1:3" ht="12.75">
      <c r="A37" t="s">
        <v>15</v>
      </c>
      <c r="B37" t="s">
        <v>16</v>
      </c>
      <c r="C37">
        <v>-0.03333333</v>
      </c>
    </row>
    <row r="38" spans="1:2" ht="12.75">
      <c r="A38" t="s">
        <v>17</v>
      </c>
      <c r="B38" t="s">
        <v>18</v>
      </c>
    </row>
    <row r="39" spans="1:6" ht="12.75">
      <c r="A39" t="s">
        <v>19</v>
      </c>
      <c r="B39" t="s">
        <v>20</v>
      </c>
      <c r="C39" t="s">
        <v>21</v>
      </c>
      <c r="D39" t="s">
        <v>30</v>
      </c>
      <c r="E39" t="s">
        <v>23</v>
      </c>
      <c r="F39" t="s">
        <v>24</v>
      </c>
    </row>
    <row r="40" spans="1:7" ht="12.75">
      <c r="A40" t="s">
        <v>25</v>
      </c>
      <c r="B40" t="s">
        <v>50</v>
      </c>
      <c r="C40" t="s">
        <v>51</v>
      </c>
      <c r="D40" t="s">
        <v>52</v>
      </c>
      <c r="E40" t="s">
        <v>51</v>
      </c>
      <c r="F40" t="s">
        <v>26</v>
      </c>
      <c r="G40" t="s">
        <v>27</v>
      </c>
    </row>
    <row r="41" spans="1:5" ht="12.75">
      <c r="A41">
        <v>0</v>
      </c>
      <c r="B41">
        <v>0</v>
      </c>
      <c r="C41" s="2">
        <v>2.38524E-18</v>
      </c>
      <c r="D41" s="2">
        <v>2.38524E-18</v>
      </c>
      <c r="E41">
        <v>0</v>
      </c>
    </row>
    <row r="42" spans="1:5" ht="12.75">
      <c r="A42">
        <v>1</v>
      </c>
      <c r="B42" s="2">
        <v>3.67793E-09</v>
      </c>
      <c r="C42">
        <v>-0.17443302</v>
      </c>
      <c r="D42">
        <v>0.174433022</v>
      </c>
      <c r="E42">
        <v>-179.999999</v>
      </c>
    </row>
    <row r="43" spans="1:5" ht="12.75">
      <c r="A43">
        <v>2</v>
      </c>
      <c r="B43" s="2">
        <v>1.03815E-17</v>
      </c>
      <c r="C43" s="2">
        <v>6.50521E-18</v>
      </c>
      <c r="D43" s="2">
        <v>1.22512E-17</v>
      </c>
      <c r="E43">
        <v>-57.9280134</v>
      </c>
    </row>
    <row r="44" spans="1:5" ht="12.75">
      <c r="A44">
        <v>3</v>
      </c>
      <c r="B44" s="2">
        <v>-3.6779E-09</v>
      </c>
      <c r="C44" s="2">
        <v>0.0007613</v>
      </c>
      <c r="D44" s="2">
        <v>0.0007613</v>
      </c>
      <c r="E44" s="2">
        <v>0.000276802</v>
      </c>
    </row>
    <row r="45" spans="1:5" ht="12.75">
      <c r="A45">
        <v>4</v>
      </c>
      <c r="B45" s="2">
        <v>1.32819E-17</v>
      </c>
      <c r="C45" s="2">
        <v>-3.0358E-18</v>
      </c>
      <c r="D45" s="2">
        <v>1.36245E-17</v>
      </c>
      <c r="E45">
        <v>-102.874562</v>
      </c>
    </row>
    <row r="46" spans="1:5" ht="12.75">
      <c r="A46">
        <v>5</v>
      </c>
      <c r="B46" s="2">
        <v>3.67793E-09</v>
      </c>
      <c r="C46" s="2">
        <v>0.000211247</v>
      </c>
      <c r="D46" s="2">
        <v>0.000211247</v>
      </c>
      <c r="E46" s="2">
        <v>-0.00099755</v>
      </c>
    </row>
    <row r="47" spans="1:5" ht="12.75">
      <c r="A47">
        <v>6</v>
      </c>
      <c r="B47" s="2">
        <v>-1.5985E-18</v>
      </c>
      <c r="C47" s="2">
        <v>1.99493E-17</v>
      </c>
      <c r="D47" s="2">
        <v>2.00133E-17</v>
      </c>
      <c r="E47">
        <v>4.581196628</v>
      </c>
    </row>
    <row r="48" spans="1:5" ht="12.75">
      <c r="A48">
        <v>7</v>
      </c>
      <c r="B48" s="2">
        <v>-3.6779E-09</v>
      </c>
      <c r="C48" s="2">
        <v>9.34177E-05</v>
      </c>
      <c r="D48" s="2">
        <v>9.34177E-05</v>
      </c>
      <c r="E48">
        <v>0.002255778</v>
      </c>
    </row>
    <row r="49" spans="1:5" ht="12.75">
      <c r="A49">
        <v>8</v>
      </c>
      <c r="B49" s="2">
        <v>-1.8105E-17</v>
      </c>
      <c r="C49" s="2">
        <v>8.67362E-19</v>
      </c>
      <c r="D49" s="2">
        <v>1.8126E-17</v>
      </c>
      <c r="E49">
        <v>87.25724683</v>
      </c>
    </row>
    <row r="50" spans="1:5" ht="12.75">
      <c r="A50">
        <v>9</v>
      </c>
      <c r="B50" s="2">
        <v>3.67793E-09</v>
      </c>
      <c r="C50" s="2">
        <v>-9.2218E-06</v>
      </c>
      <c r="D50" s="2">
        <v>9.2218E-06</v>
      </c>
      <c r="E50">
        <v>-179.977149</v>
      </c>
    </row>
    <row r="51" spans="1:5" ht="12.75">
      <c r="A51">
        <v>10</v>
      </c>
      <c r="B51" s="2">
        <v>-1.7807E-17</v>
      </c>
      <c r="C51" s="2">
        <v>-6.245E-17</v>
      </c>
      <c r="D51" s="2">
        <v>6.49391E-17</v>
      </c>
      <c r="E51">
        <v>164.0851629</v>
      </c>
    </row>
    <row r="52" spans="1:5" ht="12.75">
      <c r="A52">
        <v>11</v>
      </c>
      <c r="B52" s="2">
        <v>-3.6779E-09</v>
      </c>
      <c r="C52" s="2">
        <v>8.1669E-05</v>
      </c>
      <c r="D52" s="2">
        <v>8.1669E-05</v>
      </c>
      <c r="E52">
        <v>0.002580291</v>
      </c>
    </row>
    <row r="53" spans="1:5" ht="12.75">
      <c r="A53">
        <v>12</v>
      </c>
      <c r="B53" s="2">
        <v>-3.7024E-17</v>
      </c>
      <c r="C53" s="2">
        <v>-3.6429E-17</v>
      </c>
      <c r="D53" s="2">
        <v>5.1941E-17</v>
      </c>
      <c r="E53">
        <v>134.5359665</v>
      </c>
    </row>
    <row r="54" spans="1:5" ht="12.75">
      <c r="A54">
        <v>13</v>
      </c>
      <c r="B54" s="2">
        <v>3.67793E-09</v>
      </c>
      <c r="C54" s="2">
        <v>2.37512E-05</v>
      </c>
      <c r="D54" s="2">
        <v>2.37512E-05</v>
      </c>
      <c r="E54">
        <v>-0.00887239</v>
      </c>
    </row>
    <row r="55" spans="1:5" ht="12.75">
      <c r="A55">
        <v>14</v>
      </c>
      <c r="B55" s="2">
        <v>-6.1512E-18</v>
      </c>
      <c r="C55" s="2">
        <v>-4.2934E-17</v>
      </c>
      <c r="D55" s="2">
        <v>4.33728E-17</v>
      </c>
      <c r="E55">
        <v>171.8467248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Fileds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Moor</dc:creator>
  <cp:keywords/>
  <dc:description/>
  <cp:lastModifiedBy>Martin Wilson</cp:lastModifiedBy>
  <cp:lastPrinted>2001-02-05T09:44:58Z</cp:lastPrinted>
  <dcterms:created xsi:type="dcterms:W3CDTF">2001-01-10T11:56:34Z</dcterms:created>
  <dcterms:modified xsi:type="dcterms:W3CDTF">2004-09-20T04:41:39Z</dcterms:modified>
  <cp:category/>
  <cp:version/>
  <cp:contentType/>
  <cp:contentStatus/>
</cp:coreProperties>
</file>