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arco Ripani\Documents\Commissione spazi INFN\Coronavirus\"/>
    </mc:Choice>
  </mc:AlternateContent>
  <xr:revisionPtr revIDLastSave="0" documentId="13_ncr:1_{AFF50C8D-8E16-4C3C-8E6D-433D30697E75}" xr6:coauthVersionLast="45" xr6:coauthVersionMax="45" xr10:uidLastSave="{00000000-0000-0000-0000-000000000000}"/>
  <bookViews>
    <workbookView xWindow="-120" yWindow="-120" windowWidth="29040" windowHeight="15840" xr2:uid="{00000000-000D-0000-FFFF-FFFF00000000}"/>
  </bookViews>
  <sheets>
    <sheet name="Foglio1" sheetId="1" r:id="rId1"/>
    <sheet name="Foglio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T39" i="1"/>
  <c r="U38" i="1"/>
  <c r="T41" i="1"/>
  <c r="U41" i="1"/>
  <c r="U36" i="1" l="1"/>
  <c r="S36" i="1"/>
  <c r="U34" i="1"/>
  <c r="S34" i="1"/>
  <c r="T29" i="1" l="1"/>
  <c r="U6" i="1" l="1"/>
  <c r="T5" i="1"/>
  <c r="S4" i="1"/>
  <c r="T25" i="1" l="1"/>
  <c r="T28" i="1" l="1"/>
  <c r="U22" i="1" l="1"/>
  <c r="S11" i="1" l="1"/>
  <c r="T12" i="1"/>
  <c r="U13" i="1"/>
  <c r="T20" i="1" l="1"/>
  <c r="S20" i="1"/>
  <c r="S19" i="1"/>
  <c r="S35" i="1"/>
  <c r="T35" i="1"/>
  <c r="U35" i="1"/>
  <c r="U10" i="1" l="1"/>
  <c r="U27" i="1" l="1"/>
  <c r="T27" i="1"/>
  <c r="S27" i="1"/>
  <c r="U21" i="1"/>
  <c r="S21" i="1"/>
  <c r="B46" i="1" l="1"/>
  <c r="U45" i="1" l="1"/>
  <c r="U43" i="1"/>
  <c r="U44" i="1"/>
  <c r="U37" i="1"/>
  <c r="U33" i="1"/>
  <c r="U32" i="1"/>
  <c r="U31" i="1"/>
  <c r="U30" i="1"/>
  <c r="U26" i="1"/>
  <c r="U24" i="1"/>
  <c r="U20" i="1"/>
  <c r="U19" i="1"/>
  <c r="U18" i="1"/>
  <c r="U17" i="1"/>
  <c r="U16" i="1"/>
  <c r="U15" i="1"/>
  <c r="U14" i="1"/>
  <c r="U9" i="1"/>
  <c r="T42" i="1"/>
  <c r="T37" i="1"/>
  <c r="T33" i="1"/>
  <c r="T32" i="1"/>
  <c r="T31" i="1"/>
  <c r="T30" i="1"/>
  <c r="T26" i="1"/>
  <c r="T24" i="1"/>
  <c r="T23" i="1"/>
  <c r="T19" i="1"/>
  <c r="T10" i="1"/>
  <c r="T8" i="1"/>
  <c r="S45" i="1"/>
  <c r="S43" i="1"/>
  <c r="S44" i="1"/>
  <c r="S33" i="1"/>
  <c r="S31" i="1"/>
  <c r="S30" i="1"/>
  <c r="S24" i="1"/>
  <c r="S18" i="1"/>
  <c r="S17" i="1"/>
  <c r="S16" i="1"/>
  <c r="S15" i="1"/>
  <c r="S14" i="1"/>
  <c r="S10" i="1"/>
  <c r="S7" i="1"/>
</calcChain>
</file>

<file path=xl/sharedStrings.xml><?xml version="1.0" encoding="utf-8"?>
<sst xmlns="http://schemas.openxmlformats.org/spreadsheetml/2006/main" count="197" uniqueCount="189">
  <si>
    <t>zona uffici</t>
  </si>
  <si>
    <t>zona laboratorio</t>
  </si>
  <si>
    <t>zone condivise</t>
  </si>
  <si>
    <t>La presenza negli studi sarà limitata allo stretto necessario ed in particolare la presenza degli studenti sarà ridotta al minimo.</t>
  </si>
  <si>
    <t>vorremmo continuare le attività sperimentali in L202, suddivise nei diversi ambienti di cui disponiamo in modo da poter operare alla dovuta distanza gli uni dagli altri.</t>
  </si>
  <si>
    <t>richieste/criticità</t>
  </si>
  <si>
    <t>DPI adeguati (gel mani e guanti in primis, goggles e mascherine in secundis, anche cappe da laboratorio sarebbero utili)</t>
  </si>
  <si>
    <t>Gel mani</t>
  </si>
  <si>
    <t>Guanti</t>
  </si>
  <si>
    <t>L202 (Zavatarelli)</t>
  </si>
  <si>
    <t>tutte le attrezzature sono condivise --&gt; accesso con attenzione</t>
  </si>
  <si>
    <t>scrivanie distanziate, rientro del personale con turnazione</t>
  </si>
  <si>
    <t xml:space="preserve">Compresenza di molte persone, molti passaggi comuni </t>
  </si>
  <si>
    <t>mascherina come minimo in laboratorio e quando vengono impegnati i passaggi comuni, gel mani</t>
  </si>
  <si>
    <t xml:space="preserve">Gel mani. Guanti per operazioni su stampante 3D. </t>
  </si>
  <si>
    <t>Vietare l'accesso degli Utenti al Servizio. Richieste di lavoro comunicate esclusivamente via mail. Mantenere l'attività di disegno in modalita' agile</t>
  </si>
  <si>
    <t>Organizzare attività in modo da minimizzare i contatti. Programmare lavoro in turni --&gt; presenza di una sola persona per volta</t>
  </si>
  <si>
    <t>Posizionata all'interno dell'officina e condivisa col relativo personale. Stanza piccola attualmente non arieggiata</t>
  </si>
  <si>
    <t>Camici</t>
  </si>
  <si>
    <t>Mascherine</t>
  </si>
  <si>
    <t>DPI e misure assimilabili</t>
  </si>
  <si>
    <t>Affollamento locali in condizioni normali</t>
  </si>
  <si>
    <t>Affollamento uffici</t>
  </si>
  <si>
    <t>Affollamento laboratori</t>
  </si>
  <si>
    <t>Affollamento zone condivise</t>
  </si>
  <si>
    <t>Fattore di rischio uffici</t>
  </si>
  <si>
    <t>Fattore di rischio laboratori</t>
  </si>
  <si>
    <t>Fattore di rischio spazi condivisi</t>
  </si>
  <si>
    <t>Servizio di Direzione (S712-714)</t>
  </si>
  <si>
    <t>Servizio di Direzione (S826)</t>
  </si>
  <si>
    <t>Servizi igienici angusti e male aerati (e nel caso delle donne  spesso molto affollati) --&gt; accesso con attenzione</t>
  </si>
  <si>
    <t>Servizi igienici costituito da un solo locale con ingresso molto stretto, condiviso maschi\femmine e cieco.</t>
  </si>
  <si>
    <t>Installazione barriere</t>
  </si>
  <si>
    <t>Studio singolo senza finestre, no aerazione. Accessi su appuntamento ove indispensabili</t>
  </si>
  <si>
    <t>Rispetto delle distanze di sicurezza indicate nelle linee guida. Sarebbe utile individuare una stanza alternativa.</t>
  </si>
  <si>
    <t>Rispetto delle distanze di sicurezza indicate nelle linee guida. Utilizzo stampante condivisa con guanti o disinfezione mani prima e dopo.</t>
  </si>
  <si>
    <t>Postazioni di lavoro individuali per 12 persone (3 dipendenti, 4 dottorandi, 3 postdoc e 2 laureandi). Gli uffici sono suddivisi in 3 locali e possono sostenere la presenza di una persona per locale nel sostanziale rispetto delle distanze, tuttavia le dimensioni non sono sufficienti a garantire la sicurezza con 2 o piú presenze per locale. Fatto salvo l'impegno ad evitare la concomitanza di personale quando non necessario e di favorire il lavoro a distanza per le categorie elencate nel documento inviato, ci saranno circostanze che richiederanno di lavorare con una presenza maggiore di 3 persone nell'ufficio.</t>
  </si>
  <si>
    <t xml:space="preserve">L202 </t>
  </si>
  <si>
    <t xml:space="preserve"> Disinfettanti per sanificare le apparecchiature di uso comune negli uffici come ad esempio i telefoni. In laboratorio DPI nominati nella linea guida, ossia mascherine nel caso di persone che non possano stare a distanza di sicurezza, guanti per l'utilizzo di apparecchiatura comune e disinfettanti per la sanificazione delle superfici (e camici ?).</t>
  </si>
  <si>
    <t>Ufficio capo-officina con persona singola, necessario regolamentare gli accessi</t>
  </si>
  <si>
    <t>Ingressi dei non afferenti al servizio su appuntamento telefonico e in caso di effettiva necessità</t>
  </si>
  <si>
    <t>Disinfettante per superfici di uso comune</t>
  </si>
  <si>
    <t>Di norma lavoro da casa e turnazione per non avere più di due persone</t>
  </si>
  <si>
    <t>Presenza di un tecnico per esigenze di manutenzione e test --&gt; seconda persona presente al piano.
Attività di sviluppo del magnete D2 prevedono un tecnico --&gt; lavoro agile</t>
  </si>
  <si>
    <t>ASG SUPERCONDUCTORS. Attività in ripresa. Necessità di recarsi presso la loro sede.</t>
  </si>
  <si>
    <t>Rotazione (ufficio-lavoro agile) settimanale del personale ricercatore che condivide un ufficio in più persone. Rotazione (ufficio-lavoro agile) giornaliera del personale tecnico che condivide un ufficio in più persone.</t>
  </si>
  <si>
    <t>Divieto di utilizzo di spazi comuni del laboratorio in piu' persone e utilizzo collegamento remoto anche per riunioni locali nel dipartimento. Lavoro a turno di due tecnici in L104 sulle WaveBoard di JLab12.</t>
  </si>
  <si>
    <t>S820</t>
  </si>
  <si>
    <t>Garantiti i 2 m di distanza  tra le due scrivanie. Dotato di finestra che può essere aperta per creare ricircolo d'aria.</t>
  </si>
  <si>
    <t>L102, L104</t>
  </si>
  <si>
    <t xml:space="preserve">Possibili interazioni a distanza&lt;1m per T&lt;1min con frequenza rara e casuale. Possibili interazioni a distanza&lt;1m per T&gt;5min con frequenza intensa e ripetitiva. </t>
  </si>
  <si>
    <t>ChAMBRe (ex trucioli)</t>
  </si>
  <si>
    <t>Attività portate avanti limitando a due persone la compresenza nel locale (in alcuni casi anche una sola persona ma non sempre) e preservando la distanza di sicurezza.</t>
  </si>
  <si>
    <t xml:space="preserve">In sala macchine e' da prevedere la presenza contemporanea di due persone per la movimentazione di oggetti pesanti. </t>
  </si>
  <si>
    <t>L101-L103 e Holmes</t>
  </si>
  <si>
    <t>Uffici con molte persone e con scrivanie non distanziate --&gt; turnazione personale e controllo ingressi</t>
  </si>
  <si>
    <t>Attività in laboratorio a PF0 con criostati possono richiedere compresenza di almeno 2 persone --&gt; turnazione interventi, attenzione a rispetto distanza di sicurezza, utilizzo imperativo DPI e mascherine</t>
  </si>
  <si>
    <t>Conclusioni</t>
  </si>
  <si>
    <t>Magazzino</t>
  </si>
  <si>
    <t>Scrivanie distanziate, eventuale rientro del personale con turnazione, preferibile continuare lavoro agile. Accessi su appuntamento ove indispensabili</t>
  </si>
  <si>
    <t xml:space="preserve">Scrivanie distanziate, turnazione personale. Accessi su appuntamento ove indispensabili. </t>
  </si>
  <si>
    <t>Attività di supporto (trasporti con furgone, movimentazione materiali e strutture, ecc.)</t>
  </si>
  <si>
    <t>Il personale del magazzino potrebbe effettuare telefonicamente tutta la parte di controllo, e rendere disponibile il materiale nella parte antistante il montacarichi, in modo da non dover entrare nei locali. I fogli da firmare possono essere lasciati fuori, predisponendo una cassetta in cui riporli dopo la firma. I corrieri devono avere una cartellonistica che indichi di lasciare pacchi e fatture al di fuori dei locali. Le attività di supporto devono essere programmate attentamente in modo da minimizzare i contatti.</t>
  </si>
  <si>
    <t>ProgMecc (Disegno)</t>
  </si>
  <si>
    <t>ProgMecc (Stampa 3D)</t>
  </si>
  <si>
    <t>ProgMecc (Centro Misure)</t>
  </si>
  <si>
    <t>Off Meccanica</t>
  </si>
  <si>
    <t>KM3 (grandi montaggi)</t>
  </si>
  <si>
    <t xml:space="preserve"> L307 (VIRGO,ET,OLAGS,AIM,ML)</t>
  </si>
  <si>
    <t>SPP</t>
  </si>
  <si>
    <t>Interferenza con L101-L103</t>
  </si>
  <si>
    <t>Attività di supporto (ispezioni, raccolta materiali per smaltimento, ecc.), interazione con soggetti esterni</t>
  </si>
  <si>
    <t xml:space="preserve">Si segnalano i problemi di riscaldamento e infiltrazioni d'acqua, con possibile impatto aggiuntivo sulla salute degli occupanti. Servizi igienici angusti. </t>
  </si>
  <si>
    <t>Alcuni dei locali in L102 e L104 non hanno ricambio d'aria (finestre) --&gt;studiare un sistema di aspirazione per tutti i locali senza finestre, altrimenti evitare di usarli per quanto possibile, utilizzando il lavoro da casa.</t>
  </si>
  <si>
    <t>Scrivanie distanziate</t>
  </si>
  <si>
    <t>Interazioni negli spazi condivisi: necessità mascherine. Modificare percorso aria Dipartimento, evitando ricircolo</t>
  </si>
  <si>
    <t>NUMEN_GR3</t>
  </si>
  <si>
    <t>Postdoc e pensionati in ufficio comune</t>
  </si>
  <si>
    <t>Considerare spostamento pensionati ove questi ultimi intendano recarsi in Dipartimento</t>
  </si>
  <si>
    <t xml:space="preserve">Ventilazione </t>
  </si>
  <si>
    <t>Amministrazione</t>
  </si>
  <si>
    <t>Servizi igienici</t>
  </si>
  <si>
    <t>Open space con diverse scrivanie distanziate. Accesso degli utenti regolamentato.</t>
  </si>
  <si>
    <t>Afflusso di utenti da regolamentare. Gel mani per contatto con documenti portati da utenti. Raccomandabile l'installazione di barriere a protezione degli addetti. Sanificazione superfici di uso comune (stampanti, cassaforte, ecc).</t>
  </si>
  <si>
    <t>In generale, si raccomanda l'impiego di gel disinfettante e/o guanti nella fruizione di aree condivise, quali servizi igienici, montacarichi, scale, sale stampanti, ecc</t>
  </si>
  <si>
    <t>L206 (laboratorio ottica, Cuore, DarkSide, Dune, ecc)</t>
  </si>
  <si>
    <t>Nel laboratorio di ottica al PF2 bisogna essere almeno in due e si lavora alla stessa attrezzatura in un locale di dimensioni molto ridotte, le persone dovranno usare sia mascherine che guanti monouso.</t>
  </si>
  <si>
    <t xml:space="preserve">mascherine per 12 postazioni, guanti monouso (e camici ?) per il laboratorio e 2 dispenser di detergente da installare all'ingresso degli uffici e del laboratorio. </t>
  </si>
  <si>
    <t>mascherine guanti monouso (e camici ?) per 3 postazioni nel laboratorio di ottica e 1 dispenser di detergente da installare all'ingresso. Per il Lab di ottica e visto la concomitante ristrutturazione dello spazio attiguo diventa indispensabile una valutazione congiunta con entrambi utilizzatori. Era già stato richiesto, ma diventa urgente ripristino estrattore aria a muro al momento fuori uso.</t>
  </si>
  <si>
    <t>servizi igienici</t>
  </si>
  <si>
    <t>Laboratorio magneti PFT</t>
  </si>
  <si>
    <t>Come altre attività di laboratorio, può essere richiesta la presenza contemporanea di due o più persone. Possibili interazioni con personale DIFI e CNR</t>
  </si>
  <si>
    <t>Presenza al piano di vari servizi e laboratori, servizi igienici</t>
  </si>
  <si>
    <t>Affollamento del PT per presenza di vari servizi e laboratori, servizi igienici affacciati su corridoio di dimensioni ridotte. Possibili interazioni con personale DIFI e CNR nel laboratorio magneti per interventi sul loro impianto dell'elio. Considerare l'utilizzo di barriere per segnalare la presenza di addetti al laboratorio magneti.</t>
  </si>
  <si>
    <t>3=priorità intermedia</t>
  </si>
  <si>
    <t>2=priorità bassa</t>
  </si>
  <si>
    <t>1=non necessario</t>
  </si>
  <si>
    <t>4=alto           (&gt;10 persone opp. distanza tipica inferiore al metro)</t>
  </si>
  <si>
    <t>3= intermedio (5-10 persone opp. distanza tipica di 1 metro o più)</t>
  </si>
  <si>
    <t>2=basso (3-4 persone opp. distanza tipica di 2 metri o più)</t>
  </si>
  <si>
    <t>1=molto basso (1-2 persone opp. distanza tipica di 3 metri o più)</t>
  </si>
  <si>
    <t xml:space="preserve">Livello di rischio da 1 a 1,5: prestare attenzione alle precauzioni in via generale. Necessità limitata di adottare mascherine e DPI </t>
  </si>
  <si>
    <t xml:space="preserve">Livello di rischio da 1,5 a 2: prestare attenzione alle precauzioni in via generale. Necessità limitata di adottare turnazione, mascherine e DPI </t>
  </si>
  <si>
    <t>Livello di rischio da 2 a 2,5: prestare attenzione alle precauzioni in via generale, adottando turnazione, mascherine e DPI ove raccomandabile</t>
  </si>
  <si>
    <t>Livello di rischio da 2,5 a 3: prestare attenzione a turnazione, mascherine, DPI, avvisi e barriere</t>
  </si>
  <si>
    <t>Livello di rischio da 3 a 4: adottare particolari precauzioni in termini di turnazione, mascherine, DPI, avvisi e barriere. Valutare la riorganizzazione degli spazi (es. allontanamento scrivanie)</t>
  </si>
  <si>
    <t>Lavandini, sapone, carta (mancanza indica rischio piu' alto)</t>
  </si>
  <si>
    <t>4=priorità alta</t>
  </si>
  <si>
    <t>Contatore locali</t>
  </si>
  <si>
    <t>Porta di emergenza aperta, quando non è possibile ventola di estrazione accesa. Possibilità di avere due postazioni di lavoro con PC a distanza &gt; 2 m</t>
  </si>
  <si>
    <t>L204</t>
  </si>
  <si>
    <t>Diversi uffici con molte persone e con scrivanie non distanziate</t>
  </si>
  <si>
    <t>Attività strumentale in un angolo di uno dei locali</t>
  </si>
  <si>
    <t>Attività strumentale, sala videconferenze, area magazzino e stretto corridoio comune a tutti i locali</t>
  </si>
  <si>
    <t>Vietare uso locale videoconferenze, al contrario utilizzarlo per 1-2 postazioni di lavoro temporanee. Limitare occupazione locali, possibilmente all'inizio una persona per locale e utilizzo lavoro da casa. Utilizzo sistema prove DAQ con guanti e sanificazione superfici giornaliera</t>
  </si>
  <si>
    <t>Uffici con 3-4 persone. Le scrivanie appaiono abbastanza distanziate (&gt; 1.5 m). Due locali senza finestre</t>
  </si>
  <si>
    <t>L100</t>
  </si>
  <si>
    <t xml:space="preserve">Uffici con 1-2 persone. Le scrivanie appaiono abbastanza distanziate (&gt; 1.5 m). </t>
  </si>
  <si>
    <t>Passaggi stretti e comuni a vari studi, area strumentazione, area riunioni</t>
  </si>
  <si>
    <t>Area strumentazione e sala riunioni con afferenza da studi. Camere pulite con presenza di 1-2 operatori con possibile distanza &lt; 1 m</t>
  </si>
  <si>
    <t>L105</t>
  </si>
  <si>
    <t>Locale macchine: presenza di tecnici di altri enti. Locale saldatura TIG --&gt; presenza di un solo tecnico per volta
Locale carpenteria --&gt; presenza di due tecnici in contemporanea 
Locale ex laser: potrebbe essere adibito momentaneamente all’utilizzo dei computer su cui sono installati i programmi Hypermill per la fresa a 5 assi e Pcam per l’utilizzo della filo-erosione --&gt; presenza di un tecnico di officina. Attenzione locale ex laser privo di o con areazione ridotta.
Dissuasori per impedire l’ingresso ai vari locali, specialmente dalle porte aperte per aerazione. Criticità nel consumo pasti e si raccomanda di vietare utilizzo promiscuo di stoviglie. Guanti per utilizzo computer condivisi</t>
  </si>
  <si>
    <t xml:space="preserve">Locali spogliatoi/docce presentano alto rischio --&gt;
Con personale afferente ad altri servizi o altri enti si dovrà concordare se vietare l’utilizzo di questi locali
Altrimenti, pulizia e igienizzazione giornaliera dei locali </t>
  </si>
  <si>
    <t>Saletta videoconferenze che funziona anche da magazzinetto per il servizio calcolo</t>
  </si>
  <si>
    <t xml:space="preserve"> L403B-C</t>
  </si>
  <si>
    <t>Corridoi angusti con ingresso/uscita da diversi locali</t>
  </si>
  <si>
    <t xml:space="preserve">L403C ospita macchine di calcolo e uno switch di rete del quarto piano, quindi possibili interventi del servizio calcolo </t>
  </si>
  <si>
    <t>Postazione di lavoro individuale in L403B ma attività coinvolge un altro ricercatore che dovrebbe potersi recare ogni tanto nell'ufficio per interagire. L403B e L403A sono separati da una paratia forata e condividono il fancoil.</t>
  </si>
  <si>
    <t>Interazione collaborativa con altro ricercatore e con servizio calcolo --&gt; necessario procedere con appuntamenti e utilizzare dispositivi di protezione del caso. L403C non ha finestre e prende aria (poca) da una bocchetta esterna. Con la bella stagione necessario condizionamento macchine tramite dual-split condiviso con L403B. Nel medio termine, presenza in L403C di assegnisti del progetto SkinScan (San Paolo). Condivisione aria tra L403B e L403A--&gt; provvedere a sigillatura parziale fenditure ? Possibile interazione con personale pulizie.</t>
  </si>
  <si>
    <t>Occhiali o visiere</t>
  </si>
  <si>
    <t>S819 (NINPHA+INFN_E)</t>
  </si>
  <si>
    <t>Elettronica  (Laboratorio)</t>
  </si>
  <si>
    <t>Elettronica  (Officinetta)</t>
  </si>
  <si>
    <t>Elettronica  (L107)</t>
  </si>
  <si>
    <t>appena sarà possibile, sistemare la relativa zona in Sala Grandi Montaggi per preparare l'installazione del criostato (Nu_at_fnal e Darkside) --&gt; lavorare in non più di 2 persone (al massimo 3 se proprio necessario) presenti contemporaneamente nella stessa zona.</t>
  </si>
  <si>
    <t>Calcolo (L107)</t>
  </si>
  <si>
    <t>Calcolo (sala macchine)</t>
  </si>
  <si>
    <t>Sala macchine locale critico per areazione ed eventuale sanificazione --&gt; obbligatorio utilizzo di mascherine, guanti e occhiali, con disinfezione dei guanti con gel all'ingresso (e ogni tanto, se il lavoro e' lungo) --&gt; predisporre un erogatore interno di gel e una dotazione interna di guanti, oltre alle mascherine individuali.</t>
  </si>
  <si>
    <t>Accesso a stampanti di segreteria e di amministrazione da organizzare per garantire il distanziamento. Idem per apparati di rete. Accesso al magazzino.</t>
  </si>
  <si>
    <t>SERVIZIO/
LOCALE/
ESPERIMENTO</t>
  </si>
  <si>
    <t>Calcolo (zona lavoro condivisa L107, stampanti L106 e PF8)</t>
  </si>
  <si>
    <t>Zona lavoro condivisa L107. 
Locali stampanti di uso generale, spazi ristretti con promiscuità</t>
  </si>
  <si>
    <t>Primo modulo di L107, vicino al corridoio --&gt; collocazione stampante del servizio; predisposizione tavolo per trasferimento materiale tra utenti e il servizio (da sanificare di frequente). Accesso e manipolazione oggetti in questo locale --&gt; guanti e/o gel, mascherina --&gt; predisporre erogatore gel e guanti.
Trasformare zona condivisa in L107:
- duplicazione dell'attrezzatura, che diventa cosi' ad uso individuale: monitor, mouse, tastiere, kvm splitter, attrezzi principali, ciabatte, cavistica.
- installazione di una parete di plexiglass tra le postazioni, che esca 1 m dal tavolo, a protezione dalla diffusione aerea. 
Accesso al magazzino effettuato scambiando gli oggetti senza dover entrare nei locali (vedere richieste/criticità per il locale "Magazzino").
Accessi del "pubblico" a locali comuni stampanti --&gt; uso di guanti monouso o da disinfettare con gel prima dell'accesso. A PF8 accesso uno per volta con mascherina. 
Accesso personale del calcolo per supporto a locali comuni stampanti--&gt;  guanti e mascherina.</t>
  </si>
  <si>
    <t>L001</t>
  </si>
  <si>
    <t>Zona  Impiantatore: 2 operatori, distanziamento agevole e distanza ravvicinata in fase setup (inferiore al metro).
Zona Microrivelatori : 2 operatori distanzimento agevole e distanza ravvicinata in fase setup (inferiore al metro).</t>
  </si>
  <si>
    <t>Zona Impiantatore: PC controllo impiantatore condiviso e attrezzi. Durante i lavori di ottimizzazione della macchina gli operatori dovranno maneggiare gli stessi componenti. 
Zona Microrivelatori: diverse tastiere e touchpanel e attressi condivisi. Durante i lavori di setup delle macchine gli operatori dovranno maneggiare gli stessi componenti.</t>
  </si>
  <si>
    <t xml:space="preserve">Passaggio di utenti del servizio PP, con possibile compromissione dell'isolamento del personale. Verificare se nuovo impianto ventilazione garantisce necessari ricambi aria, ma comunque non copre L103. Insufficiente flusso dell’aria negli uffici e nel corridoio e assenza di sistemi adatti alla sanificazione di superfici, tools , strumentazione, ecc. </t>
  </si>
  <si>
    <t xml:space="preserve">Possibile spazio per attrezzare ufficio (1 persona) nel gabbiotto con 1-2 posti scrivania, provvedendo a una parziale aerazione (sufficiente ?) tramite apertura del soffitto. Questo consentirebbe di alleggerire un po' la situazione nel corridoio di L103.
Assenza di sistemi adatti alla sanificazione di superfici, tools , strumentazione, ecc.                               </t>
  </si>
  <si>
    <t>L208 o L206B (XPS)</t>
  </si>
  <si>
    <t>In condizioni normali la macchia XPS è operata da una singola persona. La ptresenza di 2 persone, in fase di manutenzione e set-up,  è compatibile con gli spazi.  Le persone  dovranno usare sia mascherine che guanti monouso.</t>
  </si>
  <si>
    <t xml:space="preserve">Accesso consentito a massimo 2 persone. Ogni persona che entra nella stanza dovrà avere guanti e mascherina monouso, da smaltire appena esce. Consigliato anche gel mani. Ventilazione molto limitata. Esiste impianto di condizionamento. </t>
  </si>
  <si>
    <t>Attività a PF0 con criostati, assemblaggi e riparazioni su banco di lavoro e utilizzo PC di controllo</t>
  </si>
  <si>
    <t>Locali con scarsa ventilazione e possibile presenza concomitante di più persone.</t>
  </si>
  <si>
    <t xml:space="preserve">Tutti i locali (studio PF3 e locale ex trucioli) sono critici per la ventilazione. Al PF3 il sistema di ventilazione/condizionamento va velocemente adeguato alle esigenze e reso disponibile al funzionamento continuo (silenziato). Per Chambre si suggerisce di valutare l'apertura/smontaggio delle finestre sopra a L001. 
Devono essere concluse certe lavorazioni presso l'officina meccanica che dovrebbero poter essere gestite da un singolo operatore (eventualmente non sempre la stessa persona). </t>
  </si>
  <si>
    <t>Tutti i locali (studio PF3 e locale ex trucioli) sono critici per la ventilazione. Strumentazione di laboratorio condivisa. Dispositivi di protezione individuale necessari.</t>
  </si>
  <si>
    <t>Strumentazione di laboratorio condivisa. Necessarie precauzioni su presenza e contatto oggetti condivisi.</t>
  </si>
  <si>
    <t>Camere pulite L100</t>
  </si>
  <si>
    <t>Postazioni di lavoro individuali distanziate a sufficienza. Accesso utenti solo se preventivamente concordato in tempi e modalità</t>
  </si>
  <si>
    <t xml:space="preserve">Servizi igienici ciechi e senza ricircolo d'aria, corridoi comuni, aria di ricircolo uffici. </t>
  </si>
  <si>
    <t>Servizi igienici con ingresso molto stretto e cieco.</t>
  </si>
  <si>
    <t>Esigenza di disporre localmente di mezzi di sanificazione delle superfici, della strumentazione e delle mani degli operatori (si tratta di camere pulite, per l'appunto, alle quali normalmente si accede indossando opportuno abbigliamento [copriscarpe, camici, cuffie] che rende inadeguato il reperimento di questi mezzi dall'esterno delle camere stesse). Valutare la sostituzione dei filtri di aerazione con un sistema in grado di filtrare agenti patogeni. L'uso di mascherine sarà eventualmente regolamentato seguendo le indicazioni nazionali sulle camere pulite.</t>
  </si>
  <si>
    <t>Camere pulite L101-103</t>
  </si>
  <si>
    <t xml:space="preserve">Impianto di aerazione forzata con prelievo dell'aria dall'esterno, con filtri  la cui efficacia nel prevenire la messa in circolo di agenti patogeni non è nota. Si prevede la presenza di un operatore alla volta. </t>
  </si>
  <si>
    <t xml:space="preserve">Impianto di aerazione forzata con prelievo dell'aria da locali interni al dipartimento (dal corridoio circostante) e con filtri  la cui  efficacia nel  prevenire la messa in circolo di agenti patogeni non è nota. Si prevede la presenza di un operatore alla volta. </t>
  </si>
  <si>
    <t>Esigenza di disporre localmente di mezzi di sanificazione delle superfici, della strumentazione e delle mani degli operatori. Valutare l'efficacia nel filtraggio di agenti patogeni. L'uso di mascherine sarà eventualmente regolamentato seguendo le indicazioni nazionali sulle camere pulite.</t>
  </si>
  <si>
    <t>Accesso consentito ad una sola persona per volta. Concordare procedura ingresso con OffMecc e eventuale spostamento nella sala ex laser dei computer per il controllo delle macchine di officina (v. anche commenti relativi a Officina meccanica). Ogni persona che entra nella stanza dovrà utilizzare gel mani e mascherina monouso, da smaltire appena esce. Utilizzare sistema di ventilazione forzata.</t>
  </si>
  <si>
    <t>Locale raggi X (107C o E)</t>
  </si>
  <si>
    <t>Due moduli di cui il più interno ospita un generatore di raggi X. L'areazione è fornita solo al locale interno, dove è presente il generatore di raggi X, mediante il ricircolo aria del Difi. Quando la macchina è in funzione si può accedere solo alla prima stanza, dove l'areazione è possibile solo con porta aperta.</t>
  </si>
  <si>
    <t>Accesso, già regolamentato per la natura dei locali, consentito a una sola persona per volta, con uso di gel mani o guanti per via della condivisione delle attrezzature. Suggerito l'uso della mascherina se l'accesso al locale avviene da parte di diverse persone con frequenza maggiore di 1 volta a settimana. Si presume sia meglio vietare la sosta nel primo modulo per via della ventilazione limitata e presumibilmente non potendo lasciare la porta principale sempre aperta. Considerare la disinfezione di oggetti e superfici condivisi.</t>
  </si>
  <si>
    <r>
      <t xml:space="preserve">Alcuni oggetti di uso comune (banchi da lavoro, armadi) che richiedono sanificazione. </t>
    </r>
    <r>
      <rPr>
        <b/>
        <sz val="11"/>
        <color rgb="FFFF0000"/>
        <rFont val="Calibri"/>
        <family val="2"/>
        <scheme val="minor"/>
      </rPr>
      <t>Ripristinare ventola per aerazione.</t>
    </r>
  </si>
  <si>
    <r>
      <t xml:space="preserve">Gel mani e lavoro agile. Corridoio ingresso/uscita interferisce con postazioni di lavoro. </t>
    </r>
    <r>
      <rPr>
        <b/>
        <sz val="11"/>
        <color rgb="FFFF0000"/>
        <rFont val="Calibri"/>
        <family val="2"/>
        <scheme val="minor"/>
      </rPr>
      <t>Ripristinare ventola per aerazione.</t>
    </r>
  </si>
  <si>
    <r>
      <t xml:space="preserve">Areazione locali più interni L107: arieggare tramite apertura di porte e finestre ad intervalli regolari (ventole meno efficaci). Passaggio per ingresso/uscita interferisce con postazioni di lavoro. In generale non necessario accesso a scrivania utenti, in quanto vi sono strumenti idonei a supporto remoto. 
Installazione barriere per dissuasione utenti dall'ingresso non concordato.
Sporadicamente sarà richiesta operazione in presenza. In quel caso gestire intervento con mascherine, guanti e distanziamento.
</t>
    </r>
    <r>
      <rPr>
        <b/>
        <sz val="11"/>
        <color rgb="FFFF0000"/>
        <rFont val="Calibri"/>
        <family val="2"/>
        <scheme val="minor"/>
      </rPr>
      <t>Ripristinare ventola per aerazione.</t>
    </r>
  </si>
  <si>
    <r>
      <t xml:space="preserve">Vietare uso tavolo riunioni, tranne come postazione di lavoro aggiuntiva per singola persona. Una persona alla volta nell'area strumentazione. Limitare occupazione locali, possibilmente all'inizio una persona per locale e utilizzo lavoro da casa. 
</t>
    </r>
    <r>
      <rPr>
        <b/>
        <sz val="11"/>
        <color rgb="FFFF0000"/>
        <rFont val="Calibri"/>
        <family val="2"/>
        <scheme val="minor"/>
      </rPr>
      <t>Accertarsi che ventola da laboratorio CMS/ufficio Cerchi verso corridoio sia in funzione.</t>
    </r>
  </si>
  <si>
    <t xml:space="preserve"> L307L</t>
  </si>
  <si>
    <t>Ufficio individuale</t>
  </si>
  <si>
    <t>Condivisione corridoi con altri uffici</t>
  </si>
  <si>
    <t xml:space="preserve">Ufficio senza finestre e senza ventilazione. Attenzione a interazioni con altri uffici e altro personale. Utilizzo dispositivi e predizi di protezione in caso di interazioni ravvicinate con altri. </t>
  </si>
  <si>
    <t>Postazione di lavoro individuale. Possibile ricevimento di altro personale o visite presso uffici di altro personale per le attività in corso.</t>
  </si>
  <si>
    <t>Interazione con altri presso proprio o altri uffici per il proseguimento di attività tecniche o formative. Si raccomanda in questa fase di limitarsi a contatti telefonici o teleconferenze ove possibile. Per lavoro a stretto contatto in determinati laboratori è essenziale l'utilizzo di dispositivi e presidi di protezione quali mascherine e guanti.</t>
  </si>
  <si>
    <t>L302A</t>
  </si>
  <si>
    <t>Utilizzato come magazzino, deve rimanere tale</t>
  </si>
  <si>
    <t>L302B</t>
  </si>
  <si>
    <t>Laboratorio</t>
  </si>
  <si>
    <r>
      <t xml:space="preserve">Locale privo di ventilazione. </t>
    </r>
    <r>
      <rPr>
        <b/>
        <sz val="11"/>
        <color rgb="FFFF0000"/>
        <rFont val="Calibri"/>
        <family val="2"/>
        <scheme val="minor"/>
      </rPr>
      <t>Ripristinare ventola per aerazione.</t>
    </r>
  </si>
  <si>
    <t>L302E</t>
  </si>
  <si>
    <t xml:space="preserve">Locale ex-videoconferenze. </t>
  </si>
  <si>
    <r>
      <t xml:space="preserve">Locale privo di ventilazione. Evitare utilizzo finchè non sia ripristinata la ventilazione. Una volta ventilato, utilizzare al massimo in due persone con mascherine e distanziamento. </t>
    </r>
    <r>
      <rPr>
        <b/>
        <sz val="11"/>
        <color rgb="FFFF0000"/>
        <rFont val="Calibri"/>
        <family val="2"/>
        <scheme val="minor"/>
      </rPr>
      <t>Ripristinare ventola per aerazione.</t>
    </r>
  </si>
  <si>
    <t xml:space="preserve"> L403D</t>
  </si>
  <si>
    <t>Laboratori L311,L313,L315 (UE-EUROCHAMP_2020 e ISPIRA)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</si>
</sst>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 xfId="0" applyFont="1" applyFill="1" applyBorder="1"/>
    <xf numFmtId="0" fontId="0" fillId="0" borderId="1" xfId="0" applyFont="1" applyFill="1" applyBorder="1" applyAlignment="1">
      <alignment vertical="center" wrapText="1"/>
    </xf>
    <xf numFmtId="1" fontId="0" fillId="0" borderId="0" xfId="0" applyNumberFormat="1" applyFont="1" applyFill="1" applyAlignment="1">
      <alignment horizontal="center"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164" fontId="1" fillId="0" borderId="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0" fillId="0" borderId="0" xfId="0" applyNumberFormat="1" applyFont="1" applyFill="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2" borderId="0" xfId="0" applyFill="1" applyAlignment="1">
      <alignment horizontal="center"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Rischio uffici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Foglio1!$A$4:$A$44</c:f>
              <c:strCache>
                <c:ptCount val="41"/>
                <c:pt idx="0">
                  <c:v>Elettronica  (L107)</c:v>
                </c:pt>
                <c:pt idx="1">
                  <c:v>Elettronica  (Laboratorio)</c:v>
                </c:pt>
                <c:pt idx="2">
                  <c:v>Elettronica  (Officinetta)</c:v>
                </c:pt>
                <c:pt idx="3">
                  <c:v>ProgMecc (Disegno)</c:v>
                </c:pt>
                <c:pt idx="4">
                  <c:v>ProgMecc (Stampa 3D)</c:v>
                </c:pt>
                <c:pt idx="5">
                  <c:v>ProgMecc (Centro Misure)</c:v>
                </c:pt>
                <c:pt idx="6">
                  <c:v>Off Meccanica</c:v>
                </c:pt>
                <c:pt idx="7">
                  <c:v>Calcolo (L107)</c:v>
                </c:pt>
                <c:pt idx="8">
                  <c:v>Calcolo (sala macchine)</c:v>
                </c:pt>
                <c:pt idx="9">
                  <c:v>Calcolo (zona lavoro condivisa L107, stampanti L106 e PF8)</c:v>
                </c:pt>
                <c:pt idx="10">
                  <c:v>Magazzino</c:v>
                </c:pt>
                <c:pt idx="11">
                  <c:v>SPP</c:v>
                </c:pt>
                <c:pt idx="12">
                  <c:v>Servizio di Direzione (S712-714)</c:v>
                </c:pt>
                <c:pt idx="13">
                  <c:v>Servizio di Direzione (S826)</c:v>
                </c:pt>
                <c:pt idx="14">
                  <c:v>Amministrazione</c:v>
                </c:pt>
                <c:pt idx="15">
                  <c:v>L202 </c:v>
                </c:pt>
                <c:pt idx="16">
                  <c:v>L202 (Zavatarelli)</c:v>
                </c:pt>
                <c:pt idx="17">
                  <c:v>L204</c:v>
                </c:pt>
                <c:pt idx="18">
                  <c:v>L208 o L206B (XPS)</c:v>
                </c:pt>
                <c:pt idx="19">
                  <c:v>KM3 (grandi montaggi)</c:v>
                </c:pt>
                <c:pt idx="20">
                  <c:v>L101-L103 e Holmes</c:v>
                </c:pt>
                <c:pt idx="21">
                  <c:v>Camere pulite L101-103</c:v>
                </c:pt>
                <c:pt idx="22">
                  <c:v>L001</c:v>
                </c:pt>
                <c:pt idx="23">
                  <c:v>L100</c:v>
                </c:pt>
                <c:pt idx="24">
                  <c:v>Camere pulite L100</c:v>
                </c:pt>
                <c:pt idx="25">
                  <c:v>Locale raggi X (107C o E)</c:v>
                </c:pt>
                <c:pt idx="26">
                  <c:v>L102, L104</c:v>
                </c:pt>
                <c:pt idx="27">
                  <c:v>L105</c:v>
                </c:pt>
                <c:pt idx="28">
                  <c:v>L206 (laboratorio ottica, Cuore, DarkSide, Dune, ecc)</c:v>
                </c:pt>
                <c:pt idx="29">
                  <c:v> L307 (VIRGO,ET,OLAGS,AIM,ML)</c:v>
                </c:pt>
                <c:pt idx="30">
                  <c:v> L307L</c:v>
                </c:pt>
                <c:pt idx="31">
                  <c:v> L403B-C</c:v>
                </c:pt>
                <c:pt idx="32">
                  <c:v> L403D</c:v>
                </c:pt>
                <c:pt idx="33">
                  <c:v>Laboratorio magneti PFT</c:v>
                </c:pt>
                <c:pt idx="34">
                  <c:v>L302A</c:v>
                </c:pt>
                <c:pt idx="35">
                  <c:v>L302B</c:v>
                </c:pt>
                <c:pt idx="36">
                  <c:v>L302E</c:v>
                </c:pt>
                <c:pt idx="37">
                  <c:v>Laboratori L311,L313,L315 (UE-EUROCHAMP_2020 e ISPIRA)</c:v>
                </c:pt>
                <c:pt idx="38">
                  <c:v>ChAMBRe (ex trucioli)</c:v>
                </c:pt>
                <c:pt idx="39">
                  <c:v>S819 (NINPHA+INFN_E)</c:v>
                </c:pt>
                <c:pt idx="40">
                  <c:v>S820</c:v>
                </c:pt>
              </c:strCache>
            </c:strRef>
          </c:cat>
          <c:val>
            <c:numRef>
              <c:f>Foglio1!$S$4:$S$44</c:f>
              <c:numCache>
                <c:formatCode>0.0</c:formatCode>
                <c:ptCount val="41"/>
                <c:pt idx="0">
                  <c:v>1.5</c:v>
                </c:pt>
                <c:pt idx="3">
                  <c:v>1.7</c:v>
                </c:pt>
                <c:pt idx="6">
                  <c:v>2.8</c:v>
                </c:pt>
                <c:pt idx="7">
                  <c:v>2.4</c:v>
                </c:pt>
                <c:pt idx="10">
                  <c:v>3</c:v>
                </c:pt>
                <c:pt idx="11">
                  <c:v>2.7</c:v>
                </c:pt>
                <c:pt idx="12">
                  <c:v>2.4</c:v>
                </c:pt>
                <c:pt idx="13">
                  <c:v>2</c:v>
                </c:pt>
                <c:pt idx="14">
                  <c:v>2.6</c:v>
                </c:pt>
                <c:pt idx="15">
                  <c:v>2.7</c:v>
                </c:pt>
                <c:pt idx="16">
                  <c:v>2.4</c:v>
                </c:pt>
                <c:pt idx="17">
                  <c:v>1.9</c:v>
                </c:pt>
                <c:pt idx="20">
                  <c:v>3.3</c:v>
                </c:pt>
                <c:pt idx="23">
                  <c:v>2.2999999999999998</c:v>
                </c:pt>
                <c:pt idx="26">
                  <c:v>1.9</c:v>
                </c:pt>
                <c:pt idx="27">
                  <c:v>1.7</c:v>
                </c:pt>
                <c:pt idx="29">
                  <c:v>2.5</c:v>
                </c:pt>
                <c:pt idx="30">
                  <c:v>1.9</c:v>
                </c:pt>
                <c:pt idx="31">
                  <c:v>2.5</c:v>
                </c:pt>
                <c:pt idx="32">
                  <c:v>2.5</c:v>
                </c:pt>
                <c:pt idx="39">
                  <c:v>1.9</c:v>
                </c:pt>
                <c:pt idx="40">
                  <c:v>1.6</c:v>
                </c:pt>
              </c:numCache>
            </c:numRef>
          </c:val>
          <c:extLst>
            <c:ext xmlns:c16="http://schemas.microsoft.com/office/drawing/2014/chart" uri="{C3380CC4-5D6E-409C-BE32-E72D297353CC}">
              <c16:uniqueId val="{00000000-6600-4DB3-98DE-DC15FD51496A}"/>
            </c:ext>
          </c:extLst>
        </c:ser>
        <c:dLbls>
          <c:showLegendKey val="0"/>
          <c:showVal val="0"/>
          <c:showCatName val="0"/>
          <c:showSerName val="0"/>
          <c:showPercent val="0"/>
          <c:showBubbleSize val="0"/>
        </c:dLbls>
        <c:gapWidth val="219"/>
        <c:overlap val="-27"/>
        <c:axId val="989627424"/>
        <c:axId val="455993200"/>
      </c:barChart>
      <c:catAx>
        <c:axId val="98962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55993200"/>
        <c:crosses val="autoZero"/>
        <c:auto val="1"/>
        <c:lblAlgn val="ctr"/>
        <c:lblOffset val="100"/>
        <c:noMultiLvlLbl val="0"/>
      </c:catAx>
      <c:valAx>
        <c:axId val="455993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89627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Rischio</a:t>
            </a:r>
            <a:r>
              <a:rPr lang="it-IT" baseline="0"/>
              <a:t> spazi condivisi</a:t>
            </a:r>
            <a:endParaRPr lang="it-I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Foglio1!$A$4:$A$44</c:f>
              <c:strCache>
                <c:ptCount val="41"/>
                <c:pt idx="0">
                  <c:v>Elettronica  (L107)</c:v>
                </c:pt>
                <c:pt idx="1">
                  <c:v>Elettronica  (Laboratorio)</c:v>
                </c:pt>
                <c:pt idx="2">
                  <c:v>Elettronica  (Officinetta)</c:v>
                </c:pt>
                <c:pt idx="3">
                  <c:v>ProgMecc (Disegno)</c:v>
                </c:pt>
                <c:pt idx="4">
                  <c:v>ProgMecc (Stampa 3D)</c:v>
                </c:pt>
                <c:pt idx="5">
                  <c:v>ProgMecc (Centro Misure)</c:v>
                </c:pt>
                <c:pt idx="6">
                  <c:v>Off Meccanica</c:v>
                </c:pt>
                <c:pt idx="7">
                  <c:v>Calcolo (L107)</c:v>
                </c:pt>
                <c:pt idx="8">
                  <c:v>Calcolo (sala macchine)</c:v>
                </c:pt>
                <c:pt idx="9">
                  <c:v>Calcolo (zona lavoro condivisa L107, stampanti L106 e PF8)</c:v>
                </c:pt>
                <c:pt idx="10">
                  <c:v>Magazzino</c:v>
                </c:pt>
                <c:pt idx="11">
                  <c:v>SPP</c:v>
                </c:pt>
                <c:pt idx="12">
                  <c:v>Servizio di Direzione (S712-714)</c:v>
                </c:pt>
                <c:pt idx="13">
                  <c:v>Servizio di Direzione (S826)</c:v>
                </c:pt>
                <c:pt idx="14">
                  <c:v>Amministrazione</c:v>
                </c:pt>
                <c:pt idx="15">
                  <c:v>L202 </c:v>
                </c:pt>
                <c:pt idx="16">
                  <c:v>L202 (Zavatarelli)</c:v>
                </c:pt>
                <c:pt idx="17">
                  <c:v>L204</c:v>
                </c:pt>
                <c:pt idx="18">
                  <c:v>L208 o L206B (XPS)</c:v>
                </c:pt>
                <c:pt idx="19">
                  <c:v>KM3 (grandi montaggi)</c:v>
                </c:pt>
                <c:pt idx="20">
                  <c:v>L101-L103 e Holmes</c:v>
                </c:pt>
                <c:pt idx="21">
                  <c:v>Camere pulite L101-103</c:v>
                </c:pt>
                <c:pt idx="22">
                  <c:v>L001</c:v>
                </c:pt>
                <c:pt idx="23">
                  <c:v>L100</c:v>
                </c:pt>
                <c:pt idx="24">
                  <c:v>Camere pulite L100</c:v>
                </c:pt>
                <c:pt idx="25">
                  <c:v>Locale raggi X (107C o E)</c:v>
                </c:pt>
                <c:pt idx="26">
                  <c:v>L102, L104</c:v>
                </c:pt>
                <c:pt idx="27">
                  <c:v>L105</c:v>
                </c:pt>
                <c:pt idx="28">
                  <c:v>L206 (laboratorio ottica, Cuore, DarkSide, Dune, ecc)</c:v>
                </c:pt>
                <c:pt idx="29">
                  <c:v> L307 (VIRGO,ET,OLAGS,AIM,ML)</c:v>
                </c:pt>
                <c:pt idx="30">
                  <c:v> L307L</c:v>
                </c:pt>
                <c:pt idx="31">
                  <c:v> L403B-C</c:v>
                </c:pt>
                <c:pt idx="32">
                  <c:v> L403D</c:v>
                </c:pt>
                <c:pt idx="33">
                  <c:v>Laboratorio magneti PFT</c:v>
                </c:pt>
                <c:pt idx="34">
                  <c:v>L302A</c:v>
                </c:pt>
                <c:pt idx="35">
                  <c:v>L302B</c:v>
                </c:pt>
                <c:pt idx="36">
                  <c:v>L302E</c:v>
                </c:pt>
                <c:pt idx="37">
                  <c:v>Laboratori L311,L313,L315 (UE-EUROCHAMP_2020 e ISPIRA)</c:v>
                </c:pt>
                <c:pt idx="38">
                  <c:v>ChAMBRe (ex trucioli)</c:v>
                </c:pt>
                <c:pt idx="39">
                  <c:v>S819 (NINPHA+INFN_E)</c:v>
                </c:pt>
                <c:pt idx="40">
                  <c:v>S820</c:v>
                </c:pt>
              </c:strCache>
            </c:strRef>
          </c:cat>
          <c:val>
            <c:numRef>
              <c:f>Foglio1!$U$4:$U$44</c:f>
              <c:numCache>
                <c:formatCode>0.0</c:formatCode>
                <c:ptCount val="41"/>
                <c:pt idx="2">
                  <c:v>2.6</c:v>
                </c:pt>
                <c:pt idx="5">
                  <c:v>2.6</c:v>
                </c:pt>
                <c:pt idx="6">
                  <c:v>2.9</c:v>
                </c:pt>
                <c:pt idx="9">
                  <c:v>3</c:v>
                </c:pt>
                <c:pt idx="10">
                  <c:v>3.1</c:v>
                </c:pt>
                <c:pt idx="11">
                  <c:v>2.7</c:v>
                </c:pt>
                <c:pt idx="12">
                  <c:v>2.5</c:v>
                </c:pt>
                <c:pt idx="13">
                  <c:v>2</c:v>
                </c:pt>
                <c:pt idx="14">
                  <c:v>2.6</c:v>
                </c:pt>
                <c:pt idx="15">
                  <c:v>2.6</c:v>
                </c:pt>
                <c:pt idx="16">
                  <c:v>2.2999999999999998</c:v>
                </c:pt>
                <c:pt idx="17">
                  <c:v>1.8</c:v>
                </c:pt>
                <c:pt idx="18">
                  <c:v>2.5</c:v>
                </c:pt>
                <c:pt idx="20">
                  <c:v>3.3</c:v>
                </c:pt>
                <c:pt idx="22">
                  <c:v>3.2</c:v>
                </c:pt>
                <c:pt idx="23">
                  <c:v>2.2000000000000002</c:v>
                </c:pt>
                <c:pt idx="26">
                  <c:v>1.9</c:v>
                </c:pt>
                <c:pt idx="27">
                  <c:v>1.6</c:v>
                </c:pt>
                <c:pt idx="28">
                  <c:v>3.1</c:v>
                </c:pt>
                <c:pt idx="29">
                  <c:v>2.2000000000000002</c:v>
                </c:pt>
                <c:pt idx="30">
                  <c:v>2</c:v>
                </c:pt>
                <c:pt idx="31">
                  <c:v>2.6</c:v>
                </c:pt>
                <c:pt idx="32">
                  <c:v>2.6</c:v>
                </c:pt>
                <c:pt idx="33">
                  <c:v>3.3</c:v>
                </c:pt>
                <c:pt idx="34">
                  <c:v>1.8</c:v>
                </c:pt>
                <c:pt idx="36">
                  <c:v>2.5</c:v>
                </c:pt>
                <c:pt idx="37">
                  <c:v>3.1</c:v>
                </c:pt>
                <c:pt idx="39">
                  <c:v>2</c:v>
                </c:pt>
                <c:pt idx="40">
                  <c:v>1.8</c:v>
                </c:pt>
              </c:numCache>
            </c:numRef>
          </c:val>
          <c:extLst>
            <c:ext xmlns:c16="http://schemas.microsoft.com/office/drawing/2014/chart" uri="{C3380CC4-5D6E-409C-BE32-E72D297353CC}">
              <c16:uniqueId val="{00000000-45D7-49D3-B3BB-472038D8BE63}"/>
            </c:ext>
          </c:extLst>
        </c:ser>
        <c:dLbls>
          <c:showLegendKey val="0"/>
          <c:showVal val="0"/>
          <c:showCatName val="0"/>
          <c:showSerName val="0"/>
          <c:showPercent val="0"/>
          <c:showBubbleSize val="0"/>
        </c:dLbls>
        <c:gapWidth val="219"/>
        <c:overlap val="-27"/>
        <c:axId val="989627424"/>
        <c:axId val="455993200"/>
      </c:barChart>
      <c:catAx>
        <c:axId val="98962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55993200"/>
        <c:crosses val="autoZero"/>
        <c:auto val="1"/>
        <c:lblAlgn val="ctr"/>
        <c:lblOffset val="100"/>
        <c:noMultiLvlLbl val="0"/>
      </c:catAx>
      <c:valAx>
        <c:axId val="455993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89627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Rischio laboratori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Foglio1!$A$4:$A$44</c:f>
              <c:strCache>
                <c:ptCount val="41"/>
                <c:pt idx="0">
                  <c:v>Elettronica  (L107)</c:v>
                </c:pt>
                <c:pt idx="1">
                  <c:v>Elettronica  (Laboratorio)</c:v>
                </c:pt>
                <c:pt idx="2">
                  <c:v>Elettronica  (Officinetta)</c:v>
                </c:pt>
                <c:pt idx="3">
                  <c:v>ProgMecc (Disegno)</c:v>
                </c:pt>
                <c:pt idx="4">
                  <c:v>ProgMecc (Stampa 3D)</c:v>
                </c:pt>
                <c:pt idx="5">
                  <c:v>ProgMecc (Centro Misure)</c:v>
                </c:pt>
                <c:pt idx="6">
                  <c:v>Off Meccanica</c:v>
                </c:pt>
                <c:pt idx="7">
                  <c:v>Calcolo (L107)</c:v>
                </c:pt>
                <c:pt idx="8">
                  <c:v>Calcolo (sala macchine)</c:v>
                </c:pt>
                <c:pt idx="9">
                  <c:v>Calcolo (zona lavoro condivisa L107, stampanti L106 e PF8)</c:v>
                </c:pt>
                <c:pt idx="10">
                  <c:v>Magazzino</c:v>
                </c:pt>
                <c:pt idx="11">
                  <c:v>SPP</c:v>
                </c:pt>
                <c:pt idx="12">
                  <c:v>Servizio di Direzione (S712-714)</c:v>
                </c:pt>
                <c:pt idx="13">
                  <c:v>Servizio di Direzione (S826)</c:v>
                </c:pt>
                <c:pt idx="14">
                  <c:v>Amministrazione</c:v>
                </c:pt>
                <c:pt idx="15">
                  <c:v>L202 </c:v>
                </c:pt>
                <c:pt idx="16">
                  <c:v>L202 (Zavatarelli)</c:v>
                </c:pt>
                <c:pt idx="17">
                  <c:v>L204</c:v>
                </c:pt>
                <c:pt idx="18">
                  <c:v>L208 o L206B (XPS)</c:v>
                </c:pt>
                <c:pt idx="19">
                  <c:v>KM3 (grandi montaggi)</c:v>
                </c:pt>
                <c:pt idx="20">
                  <c:v>L101-L103 e Holmes</c:v>
                </c:pt>
                <c:pt idx="21">
                  <c:v>Camere pulite L101-103</c:v>
                </c:pt>
                <c:pt idx="22">
                  <c:v>L001</c:v>
                </c:pt>
                <c:pt idx="23">
                  <c:v>L100</c:v>
                </c:pt>
                <c:pt idx="24">
                  <c:v>Camere pulite L100</c:v>
                </c:pt>
                <c:pt idx="25">
                  <c:v>Locale raggi X (107C o E)</c:v>
                </c:pt>
                <c:pt idx="26">
                  <c:v>L102, L104</c:v>
                </c:pt>
                <c:pt idx="27">
                  <c:v>L105</c:v>
                </c:pt>
                <c:pt idx="28">
                  <c:v>L206 (laboratorio ottica, Cuore, DarkSide, Dune, ecc)</c:v>
                </c:pt>
                <c:pt idx="29">
                  <c:v> L307 (VIRGO,ET,OLAGS,AIM,ML)</c:v>
                </c:pt>
                <c:pt idx="30">
                  <c:v> L307L</c:v>
                </c:pt>
                <c:pt idx="31">
                  <c:v> L403B-C</c:v>
                </c:pt>
                <c:pt idx="32">
                  <c:v> L403D</c:v>
                </c:pt>
                <c:pt idx="33">
                  <c:v>Laboratorio magneti PFT</c:v>
                </c:pt>
                <c:pt idx="34">
                  <c:v>L302A</c:v>
                </c:pt>
                <c:pt idx="35">
                  <c:v>L302B</c:v>
                </c:pt>
                <c:pt idx="36">
                  <c:v>L302E</c:v>
                </c:pt>
                <c:pt idx="37">
                  <c:v>Laboratori L311,L313,L315 (UE-EUROCHAMP_2020 e ISPIRA)</c:v>
                </c:pt>
                <c:pt idx="38">
                  <c:v>ChAMBRe (ex trucioli)</c:v>
                </c:pt>
                <c:pt idx="39">
                  <c:v>S819 (NINPHA+INFN_E)</c:v>
                </c:pt>
                <c:pt idx="40">
                  <c:v>S820</c:v>
                </c:pt>
              </c:strCache>
            </c:strRef>
          </c:cat>
          <c:val>
            <c:numRef>
              <c:f>Foglio1!$T$4:$T$44</c:f>
              <c:numCache>
                <c:formatCode>0.0</c:formatCode>
                <c:ptCount val="41"/>
                <c:pt idx="1">
                  <c:v>2.6</c:v>
                </c:pt>
                <c:pt idx="4">
                  <c:v>2.1</c:v>
                </c:pt>
                <c:pt idx="6">
                  <c:v>2.8</c:v>
                </c:pt>
                <c:pt idx="8">
                  <c:v>3.5</c:v>
                </c:pt>
                <c:pt idx="15">
                  <c:v>2.7</c:v>
                </c:pt>
                <c:pt idx="16">
                  <c:v>2.4</c:v>
                </c:pt>
                <c:pt idx="19">
                  <c:v>3.5</c:v>
                </c:pt>
                <c:pt idx="20">
                  <c:v>3.1</c:v>
                </c:pt>
                <c:pt idx="21">
                  <c:v>3.1</c:v>
                </c:pt>
                <c:pt idx="22">
                  <c:v>3.2</c:v>
                </c:pt>
                <c:pt idx="23">
                  <c:v>2.2999999999999998</c:v>
                </c:pt>
                <c:pt idx="24">
                  <c:v>3.1</c:v>
                </c:pt>
                <c:pt idx="25">
                  <c:v>2.8</c:v>
                </c:pt>
                <c:pt idx="26">
                  <c:v>1.8</c:v>
                </c:pt>
                <c:pt idx="27">
                  <c:v>1.5</c:v>
                </c:pt>
                <c:pt idx="28">
                  <c:v>3.4</c:v>
                </c:pt>
                <c:pt idx="29">
                  <c:v>2.5</c:v>
                </c:pt>
                <c:pt idx="31">
                  <c:v>2.5</c:v>
                </c:pt>
                <c:pt idx="33">
                  <c:v>3.3</c:v>
                </c:pt>
                <c:pt idx="35">
                  <c:v>2.1</c:v>
                </c:pt>
                <c:pt idx="37">
                  <c:v>3.1</c:v>
                </c:pt>
                <c:pt idx="38">
                  <c:v>3.6</c:v>
                </c:pt>
              </c:numCache>
            </c:numRef>
          </c:val>
          <c:extLst>
            <c:ext xmlns:c16="http://schemas.microsoft.com/office/drawing/2014/chart" uri="{C3380CC4-5D6E-409C-BE32-E72D297353CC}">
              <c16:uniqueId val="{00000000-DB4B-40B8-BF6C-59E8998E983A}"/>
            </c:ext>
          </c:extLst>
        </c:ser>
        <c:dLbls>
          <c:showLegendKey val="0"/>
          <c:showVal val="0"/>
          <c:showCatName val="0"/>
          <c:showSerName val="0"/>
          <c:showPercent val="0"/>
          <c:showBubbleSize val="0"/>
        </c:dLbls>
        <c:gapWidth val="219"/>
        <c:overlap val="-27"/>
        <c:axId val="989627424"/>
        <c:axId val="455993200"/>
      </c:barChart>
      <c:catAx>
        <c:axId val="98962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55993200"/>
        <c:crosses val="autoZero"/>
        <c:auto val="1"/>
        <c:lblAlgn val="ctr"/>
        <c:lblOffset val="100"/>
        <c:noMultiLvlLbl val="0"/>
      </c:catAx>
      <c:valAx>
        <c:axId val="455993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89627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200024</xdr:colOff>
      <xdr:row>1</xdr:row>
      <xdr:rowOff>9525</xdr:rowOff>
    </xdr:from>
    <xdr:to>
      <xdr:col>10</xdr:col>
      <xdr:colOff>58424</xdr:colOff>
      <xdr:row>18</xdr:row>
      <xdr:rowOff>95250</xdr:rowOff>
    </xdr:to>
    <xdr:graphicFrame macro="">
      <xdr:nvGraphicFramePr>
        <xdr:cNvPr id="2" name="Grafico 1">
          <a:extLst>
            <a:ext uri="{FF2B5EF4-FFF2-40B4-BE49-F238E27FC236}">
              <a16:creationId xmlns:a16="http://schemas.microsoft.com/office/drawing/2014/main" id="{16FC68FB-2C6F-4105-8A0E-5C7ACE25B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19</xdr:row>
      <xdr:rowOff>28575</xdr:rowOff>
    </xdr:from>
    <xdr:to>
      <xdr:col>10</xdr:col>
      <xdr:colOff>95250</xdr:colOff>
      <xdr:row>36</xdr:row>
      <xdr:rowOff>9525</xdr:rowOff>
    </xdr:to>
    <xdr:graphicFrame macro="">
      <xdr:nvGraphicFramePr>
        <xdr:cNvPr id="4" name="Grafico 3">
          <a:extLst>
            <a:ext uri="{FF2B5EF4-FFF2-40B4-BE49-F238E27FC236}">
              <a16:creationId xmlns:a16="http://schemas.microsoft.com/office/drawing/2014/main" id="{51046686-4F1D-472A-BD77-5BD3ADA3A1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xdr:row>
      <xdr:rowOff>0</xdr:rowOff>
    </xdr:from>
    <xdr:to>
      <xdr:col>20</xdr:col>
      <xdr:colOff>468000</xdr:colOff>
      <xdr:row>18</xdr:row>
      <xdr:rowOff>85725</xdr:rowOff>
    </xdr:to>
    <xdr:graphicFrame macro="">
      <xdr:nvGraphicFramePr>
        <xdr:cNvPr id="5" name="Grafico 4">
          <a:extLst>
            <a:ext uri="{FF2B5EF4-FFF2-40B4-BE49-F238E27FC236}">
              <a16:creationId xmlns:a16="http://schemas.microsoft.com/office/drawing/2014/main" id="{7A5BE636-BC3F-4D0C-9C3C-CCC3AD34D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0"/>
  <sheetViews>
    <sheetView tabSelected="1" zoomScaleNormal="100" workbookViewId="0">
      <selection sqref="A1:U45"/>
    </sheetView>
  </sheetViews>
  <sheetFormatPr defaultColWidth="8.85546875" defaultRowHeight="15" x14ac:dyDescent="0.25"/>
  <cols>
    <col min="1" max="1" width="25.42578125" style="7" customWidth="1"/>
    <col min="2" max="2" width="9.85546875" style="7" customWidth="1"/>
    <col min="3" max="3" width="41" style="7" customWidth="1"/>
    <col min="4" max="4" width="35" style="7" customWidth="1"/>
    <col min="5" max="5" width="37.140625" style="7" customWidth="1"/>
    <col min="6" max="6" width="66" style="7" customWidth="1"/>
    <col min="7" max="7" width="13.7109375" style="8" customWidth="1"/>
    <col min="8" max="8" width="15.140625" style="8" customWidth="1"/>
    <col min="9" max="10" width="16.28515625" style="8" customWidth="1"/>
    <col min="11" max="11" width="14.140625" style="7" customWidth="1"/>
    <col min="12" max="13" width="11.140625" style="7" customWidth="1"/>
    <col min="14" max="14" width="10.28515625" style="7" customWidth="1"/>
    <col min="15" max="15" width="10" style="7" customWidth="1"/>
    <col min="16" max="16" width="14.7109375" style="8" customWidth="1"/>
    <col min="17" max="17" width="13.140625" style="7" customWidth="1"/>
    <col min="18" max="18" width="19" style="8" customWidth="1"/>
    <col min="19" max="19" width="8.85546875" style="7"/>
    <col min="20" max="20" width="10" style="7" customWidth="1"/>
    <col min="21" max="21" width="8.85546875" style="7"/>
    <col min="22" max="22" width="2.85546875" style="7" customWidth="1"/>
    <col min="23" max="23" width="15" style="7" customWidth="1"/>
    <col min="24" max="24" width="19.5703125" style="7" customWidth="1"/>
    <col min="25" max="25" width="15" style="7" customWidth="1"/>
    <col min="26" max="26" width="18.140625" style="7" customWidth="1"/>
    <col min="27" max="27" width="14.42578125" style="8" customWidth="1"/>
    <col min="28" max="28" width="14.85546875" style="7" customWidth="1"/>
    <col min="29" max="16384" width="8.85546875" style="7"/>
  </cols>
  <sheetData>
    <row r="1" spans="1:28" ht="30" x14ac:dyDescent="0.25">
      <c r="F1" s="7" t="s">
        <v>20</v>
      </c>
      <c r="G1" s="7" t="s">
        <v>107</v>
      </c>
      <c r="H1" s="7" t="s">
        <v>94</v>
      </c>
      <c r="I1" s="7" t="s">
        <v>95</v>
      </c>
      <c r="J1" s="7" t="s">
        <v>96</v>
      </c>
      <c r="L1" s="7">
        <v>10</v>
      </c>
    </row>
    <row r="2" spans="1:28" ht="90" x14ac:dyDescent="0.25">
      <c r="F2" s="7" t="s">
        <v>21</v>
      </c>
      <c r="G2" s="7" t="s">
        <v>97</v>
      </c>
      <c r="H2" s="7" t="s">
        <v>98</v>
      </c>
      <c r="I2" s="7" t="s">
        <v>99</v>
      </c>
      <c r="J2" s="7" t="s">
        <v>100</v>
      </c>
      <c r="P2" s="7"/>
    </row>
    <row r="3" spans="1:28" ht="75" x14ac:dyDescent="0.25">
      <c r="A3" s="1" t="s">
        <v>139</v>
      </c>
      <c r="B3" s="1" t="s">
        <v>108</v>
      </c>
      <c r="C3" s="1" t="s">
        <v>0</v>
      </c>
      <c r="D3" s="1" t="s">
        <v>1</v>
      </c>
      <c r="E3" s="1" t="s">
        <v>2</v>
      </c>
      <c r="F3" s="1" t="s">
        <v>5</v>
      </c>
      <c r="G3" s="2" t="s">
        <v>22</v>
      </c>
      <c r="H3" s="2" t="s">
        <v>23</v>
      </c>
      <c r="I3" s="2" t="s">
        <v>24</v>
      </c>
      <c r="J3" s="2" t="s">
        <v>106</v>
      </c>
      <c r="K3" s="2" t="s">
        <v>7</v>
      </c>
      <c r="L3" s="2" t="s">
        <v>8</v>
      </c>
      <c r="M3" s="2" t="s">
        <v>19</v>
      </c>
      <c r="N3" s="2" t="s">
        <v>129</v>
      </c>
      <c r="O3" s="2" t="s">
        <v>18</v>
      </c>
      <c r="P3" s="2" t="s">
        <v>32</v>
      </c>
      <c r="Q3" s="2" t="s">
        <v>79</v>
      </c>
      <c r="R3" s="2" t="s">
        <v>41</v>
      </c>
      <c r="S3" s="1" t="s">
        <v>25</v>
      </c>
      <c r="T3" s="1" t="s">
        <v>26</v>
      </c>
      <c r="U3" s="1" t="s">
        <v>27</v>
      </c>
      <c r="AA3" s="7"/>
    </row>
    <row r="4" spans="1:28" ht="30" x14ac:dyDescent="0.25">
      <c r="A4" s="1" t="s">
        <v>133</v>
      </c>
      <c r="B4" s="2">
        <v>1</v>
      </c>
      <c r="C4" s="9" t="s">
        <v>11</v>
      </c>
      <c r="E4" s="9"/>
      <c r="F4" s="29" t="s">
        <v>169</v>
      </c>
      <c r="G4" s="2">
        <v>2</v>
      </c>
      <c r="H4" s="2"/>
      <c r="I4" s="2"/>
      <c r="J4" s="2">
        <v>1</v>
      </c>
      <c r="K4" s="2">
        <v>3</v>
      </c>
      <c r="L4" s="2">
        <v>1</v>
      </c>
      <c r="M4" s="2">
        <v>2</v>
      </c>
      <c r="N4" s="2">
        <v>1</v>
      </c>
      <c r="O4" s="2">
        <v>1</v>
      </c>
      <c r="P4" s="2">
        <v>1</v>
      </c>
      <c r="Q4" s="2">
        <v>1</v>
      </c>
      <c r="R4" s="2">
        <v>2</v>
      </c>
      <c r="S4" s="3">
        <f>(G4+SUM(J4:R4))/L$1</f>
        <v>1.5</v>
      </c>
      <c r="T4" s="3"/>
      <c r="U4" s="3"/>
      <c r="AA4" s="7"/>
    </row>
    <row r="5" spans="1:28" ht="30" x14ac:dyDescent="0.25">
      <c r="A5" s="1" t="s">
        <v>131</v>
      </c>
      <c r="B5" s="2">
        <v>1</v>
      </c>
      <c r="C5" s="9"/>
      <c r="D5" s="9" t="s">
        <v>10</v>
      </c>
      <c r="E5" s="9"/>
      <c r="F5" s="9" t="s">
        <v>6</v>
      </c>
      <c r="G5" s="2"/>
      <c r="H5" s="2">
        <v>2</v>
      </c>
      <c r="I5" s="2"/>
      <c r="J5" s="2">
        <v>1</v>
      </c>
      <c r="K5" s="2">
        <v>4</v>
      </c>
      <c r="L5" s="2">
        <v>4</v>
      </c>
      <c r="M5" s="2">
        <v>2</v>
      </c>
      <c r="N5" s="2">
        <v>2</v>
      </c>
      <c r="O5" s="2">
        <v>2</v>
      </c>
      <c r="P5" s="2">
        <v>1</v>
      </c>
      <c r="Q5" s="2">
        <v>4</v>
      </c>
      <c r="R5" s="2">
        <v>4</v>
      </c>
      <c r="S5" s="3"/>
      <c r="T5" s="3">
        <f>(H5+SUM(J5:R5))/L$1</f>
        <v>2.6</v>
      </c>
      <c r="U5" s="3"/>
      <c r="AA5" s="7"/>
    </row>
    <row r="6" spans="1:28" ht="30" x14ac:dyDescent="0.25">
      <c r="A6" s="1" t="s">
        <v>132</v>
      </c>
      <c r="B6" s="2">
        <v>1</v>
      </c>
      <c r="C6" s="9"/>
      <c r="D6" s="9"/>
      <c r="E6" s="9" t="s">
        <v>10</v>
      </c>
      <c r="F6" s="9" t="s">
        <v>6</v>
      </c>
      <c r="G6" s="2"/>
      <c r="H6" s="2"/>
      <c r="I6" s="2">
        <v>2</v>
      </c>
      <c r="J6" s="2">
        <v>1</v>
      </c>
      <c r="K6" s="2">
        <v>4</v>
      </c>
      <c r="L6" s="2">
        <v>4</v>
      </c>
      <c r="M6" s="2">
        <v>2</v>
      </c>
      <c r="N6" s="2">
        <v>2</v>
      </c>
      <c r="O6" s="2">
        <v>2</v>
      </c>
      <c r="P6" s="2">
        <v>1</v>
      </c>
      <c r="Q6" s="2">
        <v>4</v>
      </c>
      <c r="R6" s="2">
        <v>4</v>
      </c>
      <c r="S6" s="3"/>
      <c r="T6" s="3"/>
      <c r="U6" s="3">
        <f>(I6+SUM(J6:R6))/L$1</f>
        <v>2.6</v>
      </c>
      <c r="AA6" s="7"/>
    </row>
    <row r="7" spans="1:28" ht="67.5" customHeight="1" x14ac:dyDescent="0.25">
      <c r="A7" s="1" t="s">
        <v>63</v>
      </c>
      <c r="B7" s="2">
        <v>1</v>
      </c>
      <c r="C7" s="9" t="s">
        <v>15</v>
      </c>
      <c r="D7" s="9"/>
      <c r="E7" s="9"/>
      <c r="F7" s="24" t="s">
        <v>170</v>
      </c>
      <c r="G7" s="2">
        <v>2</v>
      </c>
      <c r="H7" s="2"/>
      <c r="I7" s="2"/>
      <c r="J7" s="2">
        <v>1</v>
      </c>
      <c r="K7" s="2">
        <v>4</v>
      </c>
      <c r="L7" s="2">
        <v>1</v>
      </c>
      <c r="M7" s="2">
        <v>2</v>
      </c>
      <c r="N7" s="2">
        <v>1</v>
      </c>
      <c r="O7" s="2">
        <v>1</v>
      </c>
      <c r="P7" s="2">
        <v>3</v>
      </c>
      <c r="Q7" s="2">
        <v>1</v>
      </c>
      <c r="R7" s="2">
        <v>1</v>
      </c>
      <c r="S7" s="3">
        <f>(G7+SUM(J7:R7))/L$1</f>
        <v>1.7</v>
      </c>
      <c r="T7" s="3"/>
      <c r="U7" s="3"/>
      <c r="AA7" s="7"/>
    </row>
    <row r="8" spans="1:28" ht="78.75" customHeight="1" x14ac:dyDescent="0.25">
      <c r="A8" s="1" t="s">
        <v>64</v>
      </c>
      <c r="B8" s="2">
        <v>1</v>
      </c>
      <c r="C8" s="9"/>
      <c r="D8" s="9" t="s">
        <v>16</v>
      </c>
      <c r="E8" s="9"/>
      <c r="F8" s="9" t="s">
        <v>14</v>
      </c>
      <c r="G8" s="2"/>
      <c r="H8" s="2">
        <v>3</v>
      </c>
      <c r="I8" s="2"/>
      <c r="J8" s="2">
        <v>2</v>
      </c>
      <c r="K8" s="2">
        <v>4</v>
      </c>
      <c r="L8" s="2">
        <v>4</v>
      </c>
      <c r="M8" s="2">
        <v>2</v>
      </c>
      <c r="N8" s="2">
        <v>1</v>
      </c>
      <c r="O8" s="2">
        <v>1</v>
      </c>
      <c r="P8" s="2">
        <v>1</v>
      </c>
      <c r="Q8" s="2">
        <v>1</v>
      </c>
      <c r="R8" s="2">
        <v>2</v>
      </c>
      <c r="S8" s="3"/>
      <c r="T8" s="3">
        <f>(H8+SUM(J8:R8))/L$1</f>
        <v>2.1</v>
      </c>
      <c r="U8" s="3"/>
      <c r="AA8" s="7"/>
    </row>
    <row r="9" spans="1:28" ht="101.25" customHeight="1" x14ac:dyDescent="0.25">
      <c r="A9" s="1" t="s">
        <v>65</v>
      </c>
      <c r="B9" s="2">
        <v>1</v>
      </c>
      <c r="C9" s="9"/>
      <c r="D9" s="9" t="s">
        <v>16</v>
      </c>
      <c r="E9" s="9" t="s">
        <v>17</v>
      </c>
      <c r="F9" s="9" t="s">
        <v>165</v>
      </c>
      <c r="G9" s="2"/>
      <c r="H9" s="2"/>
      <c r="I9" s="2">
        <v>3</v>
      </c>
      <c r="J9" s="2">
        <v>4</v>
      </c>
      <c r="K9" s="2">
        <v>4</v>
      </c>
      <c r="L9" s="2">
        <v>1</v>
      </c>
      <c r="M9" s="2">
        <v>4</v>
      </c>
      <c r="N9" s="2">
        <v>1</v>
      </c>
      <c r="O9" s="2">
        <v>1</v>
      </c>
      <c r="P9" s="2">
        <v>1</v>
      </c>
      <c r="Q9" s="2">
        <v>3</v>
      </c>
      <c r="R9" s="2">
        <v>4</v>
      </c>
      <c r="S9" s="3"/>
      <c r="T9" s="3"/>
      <c r="U9" s="3">
        <f>(I9+SUM(J9:R9))/L$1</f>
        <v>2.6</v>
      </c>
      <c r="AA9" s="7"/>
    </row>
    <row r="10" spans="1:28" ht="172.5" customHeight="1" x14ac:dyDescent="0.25">
      <c r="A10" s="15" t="s">
        <v>66</v>
      </c>
      <c r="B10" s="16">
        <v>1</v>
      </c>
      <c r="C10" s="17" t="s">
        <v>39</v>
      </c>
      <c r="D10" s="17" t="s">
        <v>40</v>
      </c>
      <c r="E10" s="17" t="s">
        <v>122</v>
      </c>
      <c r="F10" s="17" t="s">
        <v>121</v>
      </c>
      <c r="G10" s="16">
        <v>3</v>
      </c>
      <c r="H10" s="16">
        <v>3</v>
      </c>
      <c r="I10" s="16">
        <v>4</v>
      </c>
      <c r="J10" s="16">
        <v>2</v>
      </c>
      <c r="K10" s="16">
        <v>4</v>
      </c>
      <c r="L10" s="16">
        <v>2</v>
      </c>
      <c r="M10" s="16">
        <v>3</v>
      </c>
      <c r="N10" s="16">
        <v>1</v>
      </c>
      <c r="O10" s="16">
        <v>4</v>
      </c>
      <c r="P10" s="16">
        <v>3</v>
      </c>
      <c r="Q10" s="16">
        <v>2</v>
      </c>
      <c r="R10" s="16">
        <v>4</v>
      </c>
      <c r="S10" s="18">
        <f t="shared" ref="S10:S18" si="0">(G10+SUM(J10:R10))/L$1</f>
        <v>2.8</v>
      </c>
      <c r="T10" s="18">
        <f>(H10+SUM(J10:R10))/L$1</f>
        <v>2.8</v>
      </c>
      <c r="U10" s="18">
        <f t="shared" ref="U10:U20" si="1">(I10+SUM(J10:R10))/L$1</f>
        <v>2.9</v>
      </c>
      <c r="AA10" s="7"/>
    </row>
    <row r="11" spans="1:28" ht="150" x14ac:dyDescent="0.25">
      <c r="A11" s="1" t="s">
        <v>135</v>
      </c>
      <c r="B11" s="2">
        <v>1</v>
      </c>
      <c r="C11" s="2" t="s">
        <v>157</v>
      </c>
      <c r="D11" s="2"/>
      <c r="E11" s="2" t="s">
        <v>138</v>
      </c>
      <c r="F11" s="24" t="s">
        <v>171</v>
      </c>
      <c r="G11" s="2">
        <v>2</v>
      </c>
      <c r="H11" s="2"/>
      <c r="I11" s="2"/>
      <c r="J11" s="2">
        <v>4</v>
      </c>
      <c r="K11" s="2">
        <v>3</v>
      </c>
      <c r="L11" s="2">
        <v>3</v>
      </c>
      <c r="M11" s="2">
        <v>3</v>
      </c>
      <c r="N11" s="2">
        <v>1</v>
      </c>
      <c r="O11" s="2">
        <v>1</v>
      </c>
      <c r="P11" s="2">
        <v>2</v>
      </c>
      <c r="Q11" s="2">
        <v>1</v>
      </c>
      <c r="R11" s="2">
        <v>4</v>
      </c>
      <c r="S11" s="3">
        <f>(G11+SUM(J11:R11))/L$1</f>
        <v>2.4</v>
      </c>
      <c r="T11" s="3"/>
      <c r="U11" s="3"/>
      <c r="V11" s="19"/>
      <c r="W11" s="19"/>
      <c r="X11" s="19"/>
      <c r="Y11" s="19"/>
      <c r="Z11" s="19"/>
      <c r="AA11" s="19"/>
      <c r="AB11" s="19"/>
    </row>
    <row r="12" spans="1:28" ht="75" x14ac:dyDescent="0.25">
      <c r="A12" s="1" t="s">
        <v>136</v>
      </c>
      <c r="B12" s="2">
        <v>1</v>
      </c>
      <c r="C12" s="2"/>
      <c r="D12" s="2" t="s">
        <v>53</v>
      </c>
      <c r="E12" s="2"/>
      <c r="F12" s="9" t="s">
        <v>137</v>
      </c>
      <c r="G12" s="2"/>
      <c r="H12" s="2">
        <v>2</v>
      </c>
      <c r="I12" s="2"/>
      <c r="J12" s="2">
        <v>4</v>
      </c>
      <c r="K12" s="2">
        <v>4</v>
      </c>
      <c r="L12" s="2">
        <v>4</v>
      </c>
      <c r="M12" s="2">
        <v>4</v>
      </c>
      <c r="N12" s="2">
        <v>4</v>
      </c>
      <c r="O12" s="2">
        <v>4</v>
      </c>
      <c r="P12" s="2">
        <v>1</v>
      </c>
      <c r="Q12" s="2">
        <v>4</v>
      </c>
      <c r="R12" s="2">
        <v>4</v>
      </c>
      <c r="S12" s="3"/>
      <c r="T12" s="3">
        <f t="shared" ref="T12" si="2">(H12+SUM(J12:R12))/L$1</f>
        <v>3.5</v>
      </c>
      <c r="U12" s="3"/>
      <c r="V12" s="19"/>
      <c r="W12" s="19"/>
      <c r="X12" s="19"/>
      <c r="Y12" s="19"/>
      <c r="Z12" s="19"/>
      <c r="AA12" s="19"/>
      <c r="AB12" s="19"/>
    </row>
    <row r="13" spans="1:28" ht="270" x14ac:dyDescent="0.25">
      <c r="A13" s="1" t="s">
        <v>140</v>
      </c>
      <c r="B13" s="2">
        <v>1</v>
      </c>
      <c r="C13" s="2"/>
      <c r="D13" s="2"/>
      <c r="E13" s="2" t="s">
        <v>141</v>
      </c>
      <c r="F13" s="9" t="s">
        <v>142</v>
      </c>
      <c r="G13" s="2"/>
      <c r="H13" s="2"/>
      <c r="I13" s="2">
        <v>2</v>
      </c>
      <c r="J13" s="2">
        <v>4</v>
      </c>
      <c r="K13" s="2">
        <v>4</v>
      </c>
      <c r="L13" s="2">
        <v>4</v>
      </c>
      <c r="M13" s="2">
        <v>4</v>
      </c>
      <c r="N13" s="2">
        <v>1</v>
      </c>
      <c r="O13" s="2">
        <v>1</v>
      </c>
      <c r="P13" s="2">
        <v>2</v>
      </c>
      <c r="Q13" s="2">
        <v>4</v>
      </c>
      <c r="R13" s="2">
        <v>4</v>
      </c>
      <c r="S13" s="3"/>
      <c r="T13" s="3"/>
      <c r="U13" s="3">
        <f t="shared" ref="U13" si="3">(I13+SUM(J13:R13))/L$1</f>
        <v>3</v>
      </c>
      <c r="V13" s="19"/>
      <c r="W13" s="19"/>
      <c r="X13" s="19"/>
      <c r="Y13" s="19"/>
      <c r="Z13" s="19"/>
      <c r="AA13" s="19"/>
      <c r="AB13" s="19"/>
    </row>
    <row r="14" spans="1:28" ht="120" x14ac:dyDescent="0.25">
      <c r="A14" s="4" t="s">
        <v>58</v>
      </c>
      <c r="B14" s="5">
        <v>1</v>
      </c>
      <c r="C14" s="10" t="s">
        <v>60</v>
      </c>
      <c r="D14" s="10"/>
      <c r="E14" s="10" t="s">
        <v>61</v>
      </c>
      <c r="F14" s="10" t="s">
        <v>62</v>
      </c>
      <c r="G14" s="5">
        <v>3</v>
      </c>
      <c r="H14" s="11"/>
      <c r="I14" s="11">
        <v>4</v>
      </c>
      <c r="J14" s="11">
        <v>4</v>
      </c>
      <c r="K14" s="5">
        <v>4</v>
      </c>
      <c r="L14" s="5">
        <v>4</v>
      </c>
      <c r="M14" s="5">
        <v>4</v>
      </c>
      <c r="N14" s="5">
        <v>1</v>
      </c>
      <c r="O14" s="5">
        <v>1</v>
      </c>
      <c r="P14" s="11">
        <v>4</v>
      </c>
      <c r="Q14" s="5">
        <v>1</v>
      </c>
      <c r="R14" s="11">
        <v>4</v>
      </c>
      <c r="S14" s="6">
        <f t="shared" si="0"/>
        <v>3</v>
      </c>
      <c r="T14" s="4"/>
      <c r="U14" s="6">
        <f t="shared" si="1"/>
        <v>3.1</v>
      </c>
      <c r="AA14" s="7"/>
    </row>
    <row r="15" spans="1:28" ht="45" x14ac:dyDescent="0.25">
      <c r="A15" s="1" t="s">
        <v>69</v>
      </c>
      <c r="B15" s="2">
        <v>1</v>
      </c>
      <c r="C15" s="9" t="s">
        <v>60</v>
      </c>
      <c r="D15" s="2"/>
      <c r="E15" s="9" t="s">
        <v>71</v>
      </c>
      <c r="F15" s="2" t="s">
        <v>70</v>
      </c>
      <c r="G15" s="2">
        <v>3</v>
      </c>
      <c r="H15" s="12"/>
      <c r="I15" s="2">
        <v>3</v>
      </c>
      <c r="J15" s="2">
        <v>4</v>
      </c>
      <c r="K15" s="2">
        <v>4</v>
      </c>
      <c r="L15" s="2">
        <v>4</v>
      </c>
      <c r="M15" s="2">
        <v>4</v>
      </c>
      <c r="N15" s="2">
        <v>1</v>
      </c>
      <c r="O15" s="2">
        <v>1</v>
      </c>
      <c r="P15" s="2">
        <v>4</v>
      </c>
      <c r="Q15" s="2">
        <v>1</v>
      </c>
      <c r="R15" s="2">
        <v>1</v>
      </c>
      <c r="S15" s="3">
        <f t="shared" si="0"/>
        <v>2.7</v>
      </c>
      <c r="T15" s="1"/>
      <c r="U15" s="3">
        <f t="shared" si="1"/>
        <v>2.7</v>
      </c>
      <c r="AA15" s="7"/>
    </row>
    <row r="16" spans="1:28" ht="60" x14ac:dyDescent="0.25">
      <c r="A16" s="1" t="s">
        <v>28</v>
      </c>
      <c r="B16" s="2">
        <v>1</v>
      </c>
      <c r="C16" s="9" t="s">
        <v>59</v>
      </c>
      <c r="D16" s="9"/>
      <c r="E16" s="9" t="s">
        <v>159</v>
      </c>
      <c r="F16" s="9" t="s">
        <v>35</v>
      </c>
      <c r="G16" s="2">
        <v>3</v>
      </c>
      <c r="H16" s="2"/>
      <c r="I16" s="2">
        <v>4</v>
      </c>
      <c r="J16" s="2">
        <v>4</v>
      </c>
      <c r="K16" s="2">
        <v>4</v>
      </c>
      <c r="L16" s="2">
        <v>2</v>
      </c>
      <c r="M16" s="2">
        <v>2</v>
      </c>
      <c r="N16" s="2">
        <v>1</v>
      </c>
      <c r="O16" s="2">
        <v>1</v>
      </c>
      <c r="P16" s="2">
        <v>4</v>
      </c>
      <c r="Q16" s="2">
        <v>1</v>
      </c>
      <c r="R16" s="2">
        <v>2</v>
      </c>
      <c r="S16" s="3">
        <f t="shared" si="0"/>
        <v>2.4</v>
      </c>
      <c r="T16" s="1"/>
      <c r="U16" s="3">
        <f t="shared" si="1"/>
        <v>2.5</v>
      </c>
      <c r="AA16" s="7"/>
    </row>
    <row r="17" spans="1:27" ht="45" x14ac:dyDescent="0.25">
      <c r="A17" s="1" t="s">
        <v>29</v>
      </c>
      <c r="B17" s="2">
        <v>1</v>
      </c>
      <c r="C17" s="9" t="s">
        <v>33</v>
      </c>
      <c r="D17" s="9"/>
      <c r="E17" s="9" t="s">
        <v>31</v>
      </c>
      <c r="F17" s="9" t="s">
        <v>34</v>
      </c>
      <c r="G17" s="2">
        <v>1</v>
      </c>
      <c r="H17" s="2"/>
      <c r="I17" s="2">
        <v>1</v>
      </c>
      <c r="J17" s="2">
        <v>4</v>
      </c>
      <c r="K17" s="2">
        <v>3</v>
      </c>
      <c r="L17" s="2">
        <v>1</v>
      </c>
      <c r="M17" s="2">
        <v>2</v>
      </c>
      <c r="N17" s="2">
        <v>1</v>
      </c>
      <c r="O17" s="2">
        <v>1</v>
      </c>
      <c r="P17" s="2">
        <v>2</v>
      </c>
      <c r="Q17" s="2">
        <v>4</v>
      </c>
      <c r="R17" s="2">
        <v>1</v>
      </c>
      <c r="S17" s="3">
        <f t="shared" si="0"/>
        <v>2</v>
      </c>
      <c r="T17" s="1"/>
      <c r="U17" s="3">
        <f t="shared" si="1"/>
        <v>2</v>
      </c>
      <c r="AA17" s="7"/>
    </row>
    <row r="18" spans="1:27" ht="60" x14ac:dyDescent="0.25">
      <c r="A18" s="1" t="s">
        <v>80</v>
      </c>
      <c r="B18" s="2">
        <v>1</v>
      </c>
      <c r="C18" s="9" t="s">
        <v>82</v>
      </c>
      <c r="D18" s="9"/>
      <c r="E18" s="9" t="s">
        <v>81</v>
      </c>
      <c r="F18" s="9" t="s">
        <v>83</v>
      </c>
      <c r="G18" s="2">
        <v>2</v>
      </c>
      <c r="H18" s="2"/>
      <c r="I18" s="2">
        <v>2</v>
      </c>
      <c r="J18" s="2">
        <v>4</v>
      </c>
      <c r="K18" s="2">
        <v>4</v>
      </c>
      <c r="L18" s="2">
        <v>1</v>
      </c>
      <c r="M18" s="2">
        <v>3</v>
      </c>
      <c r="N18" s="2">
        <v>1</v>
      </c>
      <c r="O18" s="2">
        <v>1</v>
      </c>
      <c r="P18" s="2">
        <v>4</v>
      </c>
      <c r="Q18" s="2">
        <v>2</v>
      </c>
      <c r="R18" s="2">
        <v>4</v>
      </c>
      <c r="S18" s="3">
        <f t="shared" si="0"/>
        <v>2.6</v>
      </c>
      <c r="T18" s="1"/>
      <c r="U18" s="3">
        <f t="shared" si="1"/>
        <v>2.6</v>
      </c>
      <c r="AA18" s="7"/>
    </row>
    <row r="19" spans="1:27" ht="120" x14ac:dyDescent="0.25">
      <c r="A19" s="1" t="s">
        <v>37</v>
      </c>
      <c r="B19" s="2">
        <v>1</v>
      </c>
      <c r="C19" s="9" t="s">
        <v>3</v>
      </c>
      <c r="D19" s="9" t="s">
        <v>4</v>
      </c>
      <c r="E19" s="9" t="s">
        <v>134</v>
      </c>
      <c r="F19" s="9" t="s">
        <v>38</v>
      </c>
      <c r="G19" s="2">
        <v>4</v>
      </c>
      <c r="H19" s="2">
        <v>4</v>
      </c>
      <c r="I19" s="2">
        <v>3</v>
      </c>
      <c r="J19" s="2">
        <v>1</v>
      </c>
      <c r="K19" s="2">
        <v>4</v>
      </c>
      <c r="L19" s="2">
        <v>3</v>
      </c>
      <c r="M19" s="2">
        <v>3</v>
      </c>
      <c r="N19" s="2">
        <v>1</v>
      </c>
      <c r="O19" s="2">
        <v>2</v>
      </c>
      <c r="P19" s="2">
        <v>2</v>
      </c>
      <c r="Q19" s="2">
        <v>3</v>
      </c>
      <c r="R19" s="2">
        <v>4</v>
      </c>
      <c r="S19" s="3">
        <f>(G19+SUM(J19:R19))/L$1</f>
        <v>2.7</v>
      </c>
      <c r="T19" s="3">
        <f t="shared" ref="T19" si="4">(H19+SUM(J19:R19))/L$1</f>
        <v>2.7</v>
      </c>
      <c r="U19" s="3">
        <f t="shared" si="1"/>
        <v>2.6</v>
      </c>
      <c r="AA19" s="7"/>
    </row>
    <row r="20" spans="1:27" ht="45" x14ac:dyDescent="0.25">
      <c r="A20" s="1" t="s">
        <v>9</v>
      </c>
      <c r="B20" s="2">
        <v>1</v>
      </c>
      <c r="C20" s="9" t="s">
        <v>111</v>
      </c>
      <c r="D20" s="9" t="s">
        <v>12</v>
      </c>
      <c r="E20" s="9" t="s">
        <v>30</v>
      </c>
      <c r="F20" s="9" t="s">
        <v>13</v>
      </c>
      <c r="G20" s="2">
        <v>4</v>
      </c>
      <c r="H20" s="2">
        <v>4</v>
      </c>
      <c r="I20" s="2">
        <v>3</v>
      </c>
      <c r="J20" s="2">
        <v>1</v>
      </c>
      <c r="K20" s="2">
        <v>4</v>
      </c>
      <c r="L20" s="2">
        <v>2</v>
      </c>
      <c r="M20" s="2">
        <v>3</v>
      </c>
      <c r="N20" s="2">
        <v>1</v>
      </c>
      <c r="O20" s="2">
        <v>2</v>
      </c>
      <c r="P20" s="2">
        <v>2</v>
      </c>
      <c r="Q20" s="2">
        <v>3</v>
      </c>
      <c r="R20" s="2">
        <v>2</v>
      </c>
      <c r="S20" s="3">
        <f>(G20+SUM(J20:R20))/L$1</f>
        <v>2.4</v>
      </c>
      <c r="T20" s="3">
        <f>(H20+SUM(J20:R20))/L$1</f>
        <v>2.4</v>
      </c>
      <c r="U20" s="3">
        <f t="shared" si="1"/>
        <v>2.2999999999999998</v>
      </c>
      <c r="AA20" s="7"/>
    </row>
    <row r="21" spans="1:27" ht="75" x14ac:dyDescent="0.25">
      <c r="A21" s="1" t="s">
        <v>110</v>
      </c>
      <c r="B21" s="2">
        <v>1</v>
      </c>
      <c r="C21" s="9" t="s">
        <v>115</v>
      </c>
      <c r="D21" s="9" t="s">
        <v>112</v>
      </c>
      <c r="E21" s="9" t="s">
        <v>113</v>
      </c>
      <c r="F21" s="9" t="s">
        <v>114</v>
      </c>
      <c r="G21" s="2">
        <v>3</v>
      </c>
      <c r="H21" s="2"/>
      <c r="I21" s="2">
        <v>2</v>
      </c>
      <c r="J21" s="2">
        <v>1</v>
      </c>
      <c r="K21" s="2">
        <v>2</v>
      </c>
      <c r="L21" s="2">
        <v>2</v>
      </c>
      <c r="M21" s="2">
        <v>2</v>
      </c>
      <c r="N21" s="2">
        <v>1</v>
      </c>
      <c r="O21" s="2">
        <v>1</v>
      </c>
      <c r="P21" s="2">
        <v>1</v>
      </c>
      <c r="Q21" s="2">
        <v>3</v>
      </c>
      <c r="R21" s="2">
        <v>3</v>
      </c>
      <c r="S21" s="3">
        <f>(G21+SUM(J21:R21))/L$1</f>
        <v>1.9</v>
      </c>
      <c r="T21" s="3"/>
      <c r="U21" s="3">
        <f t="shared" ref="U21" si="5">(I21+SUM(J21:R21))/L$1</f>
        <v>1.8</v>
      </c>
      <c r="AA21" s="7"/>
    </row>
    <row r="22" spans="1:27" ht="105" x14ac:dyDescent="0.25">
      <c r="A22" s="1" t="s">
        <v>148</v>
      </c>
      <c r="B22" s="2">
        <v>1</v>
      </c>
      <c r="C22" s="9"/>
      <c r="D22" s="9"/>
      <c r="E22" s="9" t="s">
        <v>149</v>
      </c>
      <c r="F22" s="9" t="s">
        <v>150</v>
      </c>
      <c r="G22" s="2"/>
      <c r="H22" s="2"/>
      <c r="I22" s="2">
        <v>2</v>
      </c>
      <c r="J22" s="2">
        <v>1</v>
      </c>
      <c r="K22" s="2">
        <v>4</v>
      </c>
      <c r="L22" s="2">
        <v>4</v>
      </c>
      <c r="M22" s="2">
        <v>4</v>
      </c>
      <c r="N22" s="2">
        <v>1</v>
      </c>
      <c r="O22" s="2">
        <v>1</v>
      </c>
      <c r="P22" s="2">
        <v>1</v>
      </c>
      <c r="Q22" s="2">
        <v>4</v>
      </c>
      <c r="R22" s="2">
        <v>3</v>
      </c>
      <c r="S22" s="3"/>
      <c r="T22" s="3"/>
      <c r="U22" s="3">
        <f>(I22+SUM(J22:R22))/L$1</f>
        <v>2.5</v>
      </c>
      <c r="AA22" s="7"/>
    </row>
    <row r="23" spans="1:27" ht="75" x14ac:dyDescent="0.25">
      <c r="A23" s="1" t="s">
        <v>67</v>
      </c>
      <c r="B23" s="2">
        <v>1</v>
      </c>
      <c r="C23" s="2"/>
      <c r="D23" s="9" t="s">
        <v>50</v>
      </c>
      <c r="E23" s="9"/>
      <c r="F23" s="9" t="s">
        <v>109</v>
      </c>
      <c r="G23" s="12"/>
      <c r="H23" s="2">
        <v>4</v>
      </c>
      <c r="I23" s="12"/>
      <c r="J23" s="2">
        <v>4</v>
      </c>
      <c r="K23" s="2">
        <v>4</v>
      </c>
      <c r="L23" s="2">
        <v>4</v>
      </c>
      <c r="M23" s="2">
        <v>4</v>
      </c>
      <c r="N23" s="2">
        <v>1</v>
      </c>
      <c r="O23" s="2">
        <v>4</v>
      </c>
      <c r="P23" s="2">
        <v>2</v>
      </c>
      <c r="Q23" s="2">
        <v>4</v>
      </c>
      <c r="R23" s="2">
        <v>4</v>
      </c>
      <c r="S23" s="1"/>
      <c r="T23" s="3">
        <f t="shared" ref="T23:T42" si="6">(H23+SUM(J23:R23))/L$1</f>
        <v>3.5</v>
      </c>
      <c r="U23" s="1"/>
      <c r="AA23" s="7"/>
    </row>
    <row r="24" spans="1:27" ht="150" x14ac:dyDescent="0.25">
      <c r="A24" s="1" t="s">
        <v>54</v>
      </c>
      <c r="B24" s="2">
        <v>1</v>
      </c>
      <c r="C24" s="13" t="s">
        <v>55</v>
      </c>
      <c r="D24" s="13" t="s">
        <v>144</v>
      </c>
      <c r="E24" s="13" t="s">
        <v>145</v>
      </c>
      <c r="F24" s="13" t="s">
        <v>146</v>
      </c>
      <c r="G24" s="2">
        <v>4</v>
      </c>
      <c r="H24" s="2">
        <v>2</v>
      </c>
      <c r="I24" s="2">
        <v>4</v>
      </c>
      <c r="J24" s="2">
        <v>1</v>
      </c>
      <c r="K24" s="2">
        <v>4</v>
      </c>
      <c r="L24" s="2">
        <v>4</v>
      </c>
      <c r="M24" s="2">
        <v>4</v>
      </c>
      <c r="N24" s="2">
        <v>1</v>
      </c>
      <c r="O24" s="2">
        <v>4</v>
      </c>
      <c r="P24" s="2">
        <v>3</v>
      </c>
      <c r="Q24" s="2">
        <v>4</v>
      </c>
      <c r="R24" s="2">
        <v>4</v>
      </c>
      <c r="S24" s="3">
        <f>(G24+SUM(J24:R24))/L$1</f>
        <v>3.3</v>
      </c>
      <c r="T24" s="3">
        <f t="shared" si="6"/>
        <v>3.1</v>
      </c>
      <c r="U24" s="3">
        <f>(I24+SUM(J24:R24))/L$1</f>
        <v>3.3</v>
      </c>
      <c r="AA24" s="7"/>
    </row>
    <row r="25" spans="1:27" ht="90" x14ac:dyDescent="0.25">
      <c r="A25" s="1" t="s">
        <v>161</v>
      </c>
      <c r="B25" s="2">
        <v>1</v>
      </c>
      <c r="C25" s="13"/>
      <c r="D25" s="9" t="s">
        <v>162</v>
      </c>
      <c r="E25" s="2"/>
      <c r="F25" s="9" t="s">
        <v>164</v>
      </c>
      <c r="G25" s="2"/>
      <c r="H25" s="2">
        <v>1</v>
      </c>
      <c r="I25" s="2"/>
      <c r="J25" s="2">
        <v>4</v>
      </c>
      <c r="K25" s="2">
        <v>4</v>
      </c>
      <c r="L25" s="2">
        <v>4</v>
      </c>
      <c r="M25" s="2">
        <v>4</v>
      </c>
      <c r="N25" s="2">
        <v>1</v>
      </c>
      <c r="O25" s="2">
        <v>4</v>
      </c>
      <c r="P25" s="2">
        <v>1</v>
      </c>
      <c r="Q25" s="2">
        <v>4</v>
      </c>
      <c r="R25" s="2">
        <v>4</v>
      </c>
      <c r="S25" s="3"/>
      <c r="T25" s="3">
        <f t="shared" si="6"/>
        <v>3.1</v>
      </c>
      <c r="U25" s="3"/>
      <c r="AA25" s="7"/>
    </row>
    <row r="26" spans="1:27" ht="90" x14ac:dyDescent="0.25">
      <c r="A26" s="1" t="s">
        <v>143</v>
      </c>
      <c r="B26" s="2">
        <v>1</v>
      </c>
      <c r="C26" s="13"/>
      <c r="D26" s="9" t="s">
        <v>56</v>
      </c>
      <c r="E26" s="2" t="s">
        <v>151</v>
      </c>
      <c r="F26" s="9" t="s">
        <v>147</v>
      </c>
      <c r="G26" s="2"/>
      <c r="H26" s="2">
        <v>3</v>
      </c>
      <c r="I26" s="2">
        <v>3</v>
      </c>
      <c r="J26" s="2">
        <v>1</v>
      </c>
      <c r="K26" s="2">
        <v>4</v>
      </c>
      <c r="L26" s="2">
        <v>4</v>
      </c>
      <c r="M26" s="2">
        <v>4</v>
      </c>
      <c r="N26" s="2">
        <v>3</v>
      </c>
      <c r="O26" s="2">
        <v>3</v>
      </c>
      <c r="P26" s="2">
        <v>2</v>
      </c>
      <c r="Q26" s="2">
        <v>4</v>
      </c>
      <c r="R26" s="2">
        <v>4</v>
      </c>
      <c r="S26" s="3"/>
      <c r="T26" s="3">
        <f t="shared" si="6"/>
        <v>3.2</v>
      </c>
      <c r="U26" s="3">
        <f>(I26+SUM(J26:R26))/L$1</f>
        <v>3.2</v>
      </c>
      <c r="AA26" s="7"/>
    </row>
    <row r="27" spans="1:27" ht="90" x14ac:dyDescent="0.25">
      <c r="A27" s="1" t="s">
        <v>116</v>
      </c>
      <c r="B27" s="2">
        <v>1</v>
      </c>
      <c r="C27" s="13" t="s">
        <v>117</v>
      </c>
      <c r="D27" s="9" t="s">
        <v>119</v>
      </c>
      <c r="E27" s="2" t="s">
        <v>118</v>
      </c>
      <c r="F27" s="24" t="s">
        <v>172</v>
      </c>
      <c r="G27" s="2">
        <v>3</v>
      </c>
      <c r="H27" s="2">
        <v>3</v>
      </c>
      <c r="I27" s="2">
        <v>2</v>
      </c>
      <c r="J27" s="2">
        <v>4</v>
      </c>
      <c r="K27" s="2">
        <v>4</v>
      </c>
      <c r="L27" s="2">
        <v>1</v>
      </c>
      <c r="M27" s="2">
        <v>3</v>
      </c>
      <c r="N27" s="2">
        <v>1</v>
      </c>
      <c r="O27" s="2">
        <v>1</v>
      </c>
      <c r="P27" s="2">
        <v>1</v>
      </c>
      <c r="Q27" s="2">
        <v>3</v>
      </c>
      <c r="R27" s="2">
        <v>2</v>
      </c>
      <c r="S27" s="3">
        <f>(G27+SUM(J27:R27))/L$1</f>
        <v>2.2999999999999998</v>
      </c>
      <c r="T27" s="3">
        <f t="shared" si="6"/>
        <v>2.2999999999999998</v>
      </c>
      <c r="U27" s="3">
        <f>(I27+SUM(J27:R27))/L$1</f>
        <v>2.2000000000000002</v>
      </c>
      <c r="AA27" s="7"/>
    </row>
    <row r="28" spans="1:27" ht="135" x14ac:dyDescent="0.25">
      <c r="A28" s="1" t="s">
        <v>156</v>
      </c>
      <c r="B28" s="2">
        <v>1</v>
      </c>
      <c r="C28" s="13"/>
      <c r="D28" s="9" t="s">
        <v>163</v>
      </c>
      <c r="E28" s="2"/>
      <c r="F28" s="9" t="s">
        <v>160</v>
      </c>
      <c r="G28" s="2"/>
      <c r="H28" s="2">
        <v>1</v>
      </c>
      <c r="I28" s="2"/>
      <c r="J28" s="2">
        <v>4</v>
      </c>
      <c r="K28" s="2">
        <v>4</v>
      </c>
      <c r="L28" s="2">
        <v>4</v>
      </c>
      <c r="M28" s="2">
        <v>4</v>
      </c>
      <c r="N28" s="2">
        <v>1</v>
      </c>
      <c r="O28" s="2">
        <v>4</v>
      </c>
      <c r="P28" s="2">
        <v>1</v>
      </c>
      <c r="Q28" s="2">
        <v>4</v>
      </c>
      <c r="R28" s="2">
        <v>4</v>
      </c>
      <c r="S28" s="3"/>
      <c r="T28" s="3">
        <f t="shared" si="6"/>
        <v>3.1</v>
      </c>
      <c r="U28" s="3"/>
      <c r="AA28" s="7"/>
    </row>
    <row r="29" spans="1:27" ht="135" x14ac:dyDescent="0.25">
      <c r="A29" s="1" t="s">
        <v>166</v>
      </c>
      <c r="B29" s="22">
        <v>1</v>
      </c>
      <c r="C29" s="23"/>
      <c r="D29" s="24" t="s">
        <v>167</v>
      </c>
      <c r="E29" s="22"/>
      <c r="F29" s="24" t="s">
        <v>168</v>
      </c>
      <c r="G29" s="22"/>
      <c r="H29" s="22">
        <v>4</v>
      </c>
      <c r="I29" s="22"/>
      <c r="J29" s="22">
        <v>4</v>
      </c>
      <c r="K29" s="22">
        <v>4</v>
      </c>
      <c r="L29" s="22">
        <v>4</v>
      </c>
      <c r="M29" s="22">
        <v>2</v>
      </c>
      <c r="N29" s="22">
        <v>1</v>
      </c>
      <c r="O29" s="22">
        <v>1</v>
      </c>
      <c r="P29" s="22">
        <v>1</v>
      </c>
      <c r="Q29" s="22">
        <v>4</v>
      </c>
      <c r="R29" s="22">
        <v>3</v>
      </c>
      <c r="S29" s="3"/>
      <c r="T29" s="3">
        <f>(H29+SUM(J29:R29))/L$1</f>
        <v>2.8</v>
      </c>
      <c r="U29" s="3"/>
      <c r="AA29" s="7"/>
    </row>
    <row r="30" spans="1:27" ht="90" x14ac:dyDescent="0.25">
      <c r="A30" s="1" t="s">
        <v>49</v>
      </c>
      <c r="B30" s="2">
        <v>1</v>
      </c>
      <c r="C30" s="9" t="s">
        <v>45</v>
      </c>
      <c r="D30" s="9" t="s">
        <v>46</v>
      </c>
      <c r="E30" s="9" t="s">
        <v>123</v>
      </c>
      <c r="F30" s="9" t="s">
        <v>73</v>
      </c>
      <c r="G30" s="2">
        <v>3</v>
      </c>
      <c r="H30" s="2">
        <v>2</v>
      </c>
      <c r="I30" s="2">
        <v>3</v>
      </c>
      <c r="J30" s="2">
        <v>1</v>
      </c>
      <c r="K30" s="2">
        <v>4</v>
      </c>
      <c r="L30" s="2">
        <v>1</v>
      </c>
      <c r="M30" s="2">
        <v>2</v>
      </c>
      <c r="N30" s="2">
        <v>1</v>
      </c>
      <c r="O30" s="2">
        <v>1</v>
      </c>
      <c r="P30" s="2">
        <v>1</v>
      </c>
      <c r="Q30" s="2">
        <v>3</v>
      </c>
      <c r="R30" s="2">
        <v>2</v>
      </c>
      <c r="S30" s="3">
        <f>(G30+SUM(J30:R30))/L$1</f>
        <v>1.9</v>
      </c>
      <c r="T30" s="3">
        <f t="shared" si="6"/>
        <v>1.8</v>
      </c>
      <c r="U30" s="3">
        <f t="shared" ref="U30:U41" si="7">(I30+SUM(J30:R30))/L$1</f>
        <v>1.9</v>
      </c>
      <c r="AA30" s="7"/>
    </row>
    <row r="31" spans="1:27" ht="75" x14ac:dyDescent="0.25">
      <c r="A31" s="1" t="s">
        <v>120</v>
      </c>
      <c r="B31" s="2">
        <v>1</v>
      </c>
      <c r="C31" s="9" t="s">
        <v>42</v>
      </c>
      <c r="D31" s="9" t="s">
        <v>43</v>
      </c>
      <c r="E31" s="9" t="s">
        <v>44</v>
      </c>
      <c r="F31" s="9"/>
      <c r="G31" s="2">
        <v>4</v>
      </c>
      <c r="H31" s="2">
        <v>2</v>
      </c>
      <c r="I31" s="2">
        <v>3</v>
      </c>
      <c r="J31" s="2">
        <v>1</v>
      </c>
      <c r="K31" s="2">
        <v>4</v>
      </c>
      <c r="L31" s="2">
        <v>1</v>
      </c>
      <c r="M31" s="2">
        <v>2</v>
      </c>
      <c r="N31" s="2">
        <v>1</v>
      </c>
      <c r="O31" s="2">
        <v>1</v>
      </c>
      <c r="P31" s="2">
        <v>1</v>
      </c>
      <c r="Q31" s="2">
        <v>1</v>
      </c>
      <c r="R31" s="2">
        <v>1</v>
      </c>
      <c r="S31" s="3">
        <f>(G31+SUM(J31:R31))/L$1</f>
        <v>1.7</v>
      </c>
      <c r="T31" s="3">
        <f t="shared" si="6"/>
        <v>1.5</v>
      </c>
      <c r="U31" s="3">
        <f t="shared" si="7"/>
        <v>1.6</v>
      </c>
      <c r="AA31" s="7"/>
    </row>
    <row r="32" spans="1:27" ht="90" x14ac:dyDescent="0.25">
      <c r="A32" s="1" t="s">
        <v>85</v>
      </c>
      <c r="B32" s="2">
        <v>1</v>
      </c>
      <c r="C32" s="9"/>
      <c r="D32" s="9" t="s">
        <v>86</v>
      </c>
      <c r="E32" s="9" t="s">
        <v>89</v>
      </c>
      <c r="F32" s="9" t="s">
        <v>88</v>
      </c>
      <c r="G32" s="2"/>
      <c r="H32" s="2">
        <v>4</v>
      </c>
      <c r="I32" s="2">
        <v>1</v>
      </c>
      <c r="J32" s="2">
        <v>4</v>
      </c>
      <c r="K32" s="2">
        <v>4</v>
      </c>
      <c r="L32" s="2">
        <v>4</v>
      </c>
      <c r="M32" s="2">
        <v>4</v>
      </c>
      <c r="N32" s="2">
        <v>1</v>
      </c>
      <c r="O32" s="2">
        <v>4</v>
      </c>
      <c r="P32" s="2">
        <v>1</v>
      </c>
      <c r="Q32" s="2">
        <v>4</v>
      </c>
      <c r="R32" s="2">
        <v>4</v>
      </c>
      <c r="S32" s="3"/>
      <c r="T32" s="3">
        <f t="shared" si="6"/>
        <v>3.4</v>
      </c>
      <c r="U32" s="3">
        <f t="shared" si="7"/>
        <v>3.1</v>
      </c>
      <c r="AA32" s="7"/>
    </row>
    <row r="33" spans="1:39" ht="225" x14ac:dyDescent="0.25">
      <c r="A33" s="1" t="s">
        <v>68</v>
      </c>
      <c r="B33" s="2">
        <v>1</v>
      </c>
      <c r="C33" s="9" t="s">
        <v>36</v>
      </c>
      <c r="D33" s="9"/>
      <c r="E33" s="9" t="s">
        <v>89</v>
      </c>
      <c r="F33" s="9" t="s">
        <v>87</v>
      </c>
      <c r="G33" s="2">
        <v>4</v>
      </c>
      <c r="H33" s="2">
        <v>4</v>
      </c>
      <c r="I33" s="2">
        <v>1</v>
      </c>
      <c r="J33" s="2">
        <v>1</v>
      </c>
      <c r="K33" s="2">
        <v>4</v>
      </c>
      <c r="L33" s="2">
        <v>2</v>
      </c>
      <c r="M33" s="2">
        <v>4</v>
      </c>
      <c r="N33" s="2">
        <v>1</v>
      </c>
      <c r="O33" s="2">
        <v>2</v>
      </c>
      <c r="P33" s="2">
        <v>2</v>
      </c>
      <c r="Q33" s="2">
        <v>3</v>
      </c>
      <c r="R33" s="2">
        <v>2</v>
      </c>
      <c r="S33" s="3">
        <f>(G33+SUM(J33:R33))/L$1</f>
        <v>2.5</v>
      </c>
      <c r="T33" s="3">
        <f t="shared" si="6"/>
        <v>2.5</v>
      </c>
      <c r="U33" s="3">
        <f t="shared" si="7"/>
        <v>2.2000000000000002</v>
      </c>
      <c r="AA33" s="7"/>
    </row>
    <row r="34" spans="1:39" s="25" customFormat="1" ht="45" x14ac:dyDescent="0.25">
      <c r="A34" s="1" t="s">
        <v>173</v>
      </c>
      <c r="B34" s="22">
        <v>1</v>
      </c>
      <c r="C34" s="24" t="s">
        <v>174</v>
      </c>
      <c r="D34" s="24"/>
      <c r="E34" s="24" t="s">
        <v>175</v>
      </c>
      <c r="F34" s="24" t="s">
        <v>176</v>
      </c>
      <c r="G34" s="22">
        <v>1</v>
      </c>
      <c r="H34" s="22"/>
      <c r="I34" s="22">
        <v>2</v>
      </c>
      <c r="J34" s="22">
        <v>4</v>
      </c>
      <c r="K34" s="22">
        <v>2</v>
      </c>
      <c r="L34" s="22">
        <v>2</v>
      </c>
      <c r="M34" s="22">
        <v>2</v>
      </c>
      <c r="N34" s="22">
        <v>1</v>
      </c>
      <c r="O34" s="22">
        <v>1</v>
      </c>
      <c r="P34" s="22">
        <v>1</v>
      </c>
      <c r="Q34" s="22">
        <v>4</v>
      </c>
      <c r="R34" s="22">
        <v>1</v>
      </c>
      <c r="S34" s="3">
        <f>(G34+SUM(J34:R34))/L$1</f>
        <v>1.9</v>
      </c>
      <c r="T34" s="3"/>
      <c r="U34" s="3">
        <f t="shared" si="7"/>
        <v>2</v>
      </c>
      <c r="V34" s="26"/>
      <c r="W34" s="26"/>
      <c r="X34" s="26"/>
      <c r="Y34" s="26"/>
      <c r="Z34" s="26"/>
      <c r="AA34" s="26"/>
      <c r="AB34" s="26"/>
      <c r="AC34" s="26"/>
      <c r="AD34" s="26"/>
      <c r="AE34" s="26"/>
      <c r="AF34" s="26"/>
      <c r="AG34" s="26"/>
      <c r="AH34" s="26"/>
      <c r="AI34" s="26"/>
      <c r="AJ34" s="26"/>
      <c r="AK34" s="26"/>
      <c r="AL34" s="26"/>
      <c r="AM34" s="26"/>
    </row>
    <row r="35" spans="1:39" ht="120" x14ac:dyDescent="0.25">
      <c r="A35" s="1" t="s">
        <v>124</v>
      </c>
      <c r="B35" s="2">
        <v>1</v>
      </c>
      <c r="C35" s="7" t="s">
        <v>127</v>
      </c>
      <c r="D35" s="9" t="s">
        <v>126</v>
      </c>
      <c r="E35" s="9" t="s">
        <v>125</v>
      </c>
      <c r="F35" s="9" t="s">
        <v>128</v>
      </c>
      <c r="G35" s="2">
        <v>2</v>
      </c>
      <c r="H35" s="2">
        <v>2</v>
      </c>
      <c r="I35" s="2">
        <v>3</v>
      </c>
      <c r="J35" s="2">
        <v>4</v>
      </c>
      <c r="K35" s="2">
        <v>2</v>
      </c>
      <c r="L35" s="2">
        <v>2</v>
      </c>
      <c r="M35" s="2">
        <v>4</v>
      </c>
      <c r="N35" s="2">
        <v>1</v>
      </c>
      <c r="O35" s="2">
        <v>1</v>
      </c>
      <c r="P35" s="2">
        <v>1</v>
      </c>
      <c r="Q35" s="2">
        <v>4</v>
      </c>
      <c r="R35" s="2">
        <v>4</v>
      </c>
      <c r="S35" s="3">
        <f>(G35+SUM(J35:R35))/L$1</f>
        <v>2.5</v>
      </c>
      <c r="T35" s="3">
        <f t="shared" si="6"/>
        <v>2.5</v>
      </c>
      <c r="U35" s="3">
        <f t="shared" si="7"/>
        <v>2.6</v>
      </c>
      <c r="AA35" s="7"/>
    </row>
    <row r="36" spans="1:39" s="25" customFormat="1" ht="75" x14ac:dyDescent="0.25">
      <c r="A36" s="1" t="s">
        <v>187</v>
      </c>
      <c r="B36" s="22">
        <v>1</v>
      </c>
      <c r="C36" s="22" t="s">
        <v>177</v>
      </c>
      <c r="D36" s="24"/>
      <c r="E36" s="24" t="s">
        <v>125</v>
      </c>
      <c r="F36" s="24" t="s">
        <v>178</v>
      </c>
      <c r="G36" s="22">
        <v>2</v>
      </c>
      <c r="H36" s="22"/>
      <c r="I36" s="22">
        <v>3</v>
      </c>
      <c r="J36" s="22">
        <v>4</v>
      </c>
      <c r="K36" s="22">
        <v>3</v>
      </c>
      <c r="L36" s="22">
        <v>4</v>
      </c>
      <c r="M36" s="22">
        <v>4</v>
      </c>
      <c r="N36" s="22">
        <v>1</v>
      </c>
      <c r="O36" s="22">
        <v>1</v>
      </c>
      <c r="P36" s="22">
        <v>1</v>
      </c>
      <c r="Q36" s="22">
        <v>4</v>
      </c>
      <c r="R36" s="22">
        <v>1</v>
      </c>
      <c r="S36" s="3">
        <f>(G36+SUM(J36:R36))/L$1</f>
        <v>2.5</v>
      </c>
      <c r="T36" s="3"/>
      <c r="U36" s="3">
        <f t="shared" si="7"/>
        <v>2.6</v>
      </c>
      <c r="V36" s="26"/>
      <c r="W36" s="26"/>
      <c r="X36" s="26"/>
      <c r="Y36" s="26"/>
      <c r="Z36" s="26"/>
      <c r="AA36" s="26"/>
      <c r="AB36" s="26"/>
      <c r="AC36" s="26"/>
      <c r="AD36" s="26"/>
      <c r="AE36" s="26"/>
      <c r="AF36" s="26"/>
      <c r="AG36" s="26"/>
      <c r="AH36" s="26"/>
      <c r="AI36" s="26"/>
      <c r="AJ36" s="26"/>
      <c r="AK36" s="26"/>
      <c r="AL36" s="26"/>
      <c r="AM36" s="26"/>
    </row>
    <row r="37" spans="1:39" ht="75" x14ac:dyDescent="0.25">
      <c r="A37" s="1" t="s">
        <v>90</v>
      </c>
      <c r="B37" s="2">
        <v>1</v>
      </c>
      <c r="C37" s="9"/>
      <c r="D37" s="9" t="s">
        <v>91</v>
      </c>
      <c r="E37" s="9" t="s">
        <v>92</v>
      </c>
      <c r="F37" s="9" t="s">
        <v>93</v>
      </c>
      <c r="G37" s="2"/>
      <c r="H37" s="2">
        <v>3</v>
      </c>
      <c r="I37" s="2">
        <v>3</v>
      </c>
      <c r="J37" s="2">
        <v>4</v>
      </c>
      <c r="K37" s="2">
        <v>3</v>
      </c>
      <c r="L37" s="2">
        <v>4</v>
      </c>
      <c r="M37" s="2">
        <v>4</v>
      </c>
      <c r="N37" s="2">
        <v>1</v>
      </c>
      <c r="O37" s="2">
        <v>3</v>
      </c>
      <c r="P37" s="2">
        <v>3</v>
      </c>
      <c r="Q37" s="2">
        <v>4</v>
      </c>
      <c r="R37" s="2">
        <v>4</v>
      </c>
      <c r="S37" s="3"/>
      <c r="T37" s="3">
        <f t="shared" si="6"/>
        <v>3.3</v>
      </c>
      <c r="U37" s="3">
        <f t="shared" si="7"/>
        <v>3.3</v>
      </c>
      <c r="AA37" s="7"/>
    </row>
    <row r="38" spans="1:39" ht="30" x14ac:dyDescent="0.25">
      <c r="A38" s="1" t="s">
        <v>179</v>
      </c>
      <c r="B38" s="22">
        <v>1</v>
      </c>
      <c r="C38" s="24"/>
      <c r="D38" s="24"/>
      <c r="E38" s="24" t="s">
        <v>180</v>
      </c>
      <c r="F38" s="24"/>
      <c r="G38" s="22"/>
      <c r="H38" s="22"/>
      <c r="I38" s="22">
        <v>1</v>
      </c>
      <c r="J38" s="22">
        <v>4</v>
      </c>
      <c r="K38" s="22">
        <v>1</v>
      </c>
      <c r="L38" s="22">
        <v>3</v>
      </c>
      <c r="M38" s="22">
        <v>1</v>
      </c>
      <c r="N38" s="22">
        <v>1</v>
      </c>
      <c r="O38" s="22">
        <v>1</v>
      </c>
      <c r="P38" s="22">
        <v>1</v>
      </c>
      <c r="Q38" s="22">
        <v>4</v>
      </c>
      <c r="R38" s="22">
        <v>1</v>
      </c>
      <c r="S38" s="3"/>
      <c r="T38" s="3"/>
      <c r="U38" s="3">
        <f t="shared" si="7"/>
        <v>1.8</v>
      </c>
      <c r="AA38" s="7"/>
    </row>
    <row r="39" spans="1:39" x14ac:dyDescent="0.25">
      <c r="A39" s="1" t="s">
        <v>181</v>
      </c>
      <c r="B39" s="22">
        <v>1</v>
      </c>
      <c r="C39" s="24"/>
      <c r="D39" s="24" t="s">
        <v>182</v>
      </c>
      <c r="E39" s="24"/>
      <c r="F39" s="24" t="s">
        <v>183</v>
      </c>
      <c r="G39" s="22"/>
      <c r="H39" s="22">
        <v>2</v>
      </c>
      <c r="I39" s="22"/>
      <c r="J39" s="22">
        <v>4</v>
      </c>
      <c r="K39" s="22">
        <v>2</v>
      </c>
      <c r="L39" s="22">
        <v>3</v>
      </c>
      <c r="M39" s="22">
        <v>1</v>
      </c>
      <c r="N39" s="22">
        <v>1</v>
      </c>
      <c r="O39" s="22">
        <v>1</v>
      </c>
      <c r="P39" s="22">
        <v>1</v>
      </c>
      <c r="Q39" s="22">
        <v>4</v>
      </c>
      <c r="R39" s="22">
        <v>2</v>
      </c>
      <c r="S39" s="3"/>
      <c r="T39" s="3">
        <f t="shared" ref="T39" si="8">(H39+SUM(J39:R39))/L$1</f>
        <v>2.1</v>
      </c>
      <c r="U39" s="3"/>
      <c r="AA39" s="7"/>
    </row>
    <row r="40" spans="1:39" ht="45" x14ac:dyDescent="0.25">
      <c r="A40" s="1" t="s">
        <v>184</v>
      </c>
      <c r="B40" s="22">
        <v>1</v>
      </c>
      <c r="C40" s="24"/>
      <c r="D40" s="24"/>
      <c r="E40" s="24" t="s">
        <v>185</v>
      </c>
      <c r="F40" s="24" t="s">
        <v>186</v>
      </c>
      <c r="G40" s="22"/>
      <c r="H40" s="22"/>
      <c r="I40" s="22">
        <v>4</v>
      </c>
      <c r="J40" s="22">
        <v>4</v>
      </c>
      <c r="K40" s="22">
        <v>3</v>
      </c>
      <c r="L40" s="22">
        <v>3</v>
      </c>
      <c r="M40" s="22">
        <v>4</v>
      </c>
      <c r="N40" s="22">
        <v>1</v>
      </c>
      <c r="O40" s="22">
        <v>1</v>
      </c>
      <c r="P40" s="22">
        <v>1</v>
      </c>
      <c r="Q40" s="22">
        <v>4</v>
      </c>
      <c r="R40" s="22"/>
      <c r="S40" s="3"/>
      <c r="T40" s="3"/>
      <c r="U40" s="3">
        <f t="shared" si="7"/>
        <v>2.5</v>
      </c>
      <c r="AA40" s="7"/>
    </row>
    <row r="41" spans="1:39" ht="45" x14ac:dyDescent="0.25">
      <c r="A41" s="1" t="s">
        <v>188</v>
      </c>
      <c r="B41" s="2">
        <v>1</v>
      </c>
      <c r="C41" s="9"/>
      <c r="D41" s="9" t="s">
        <v>152</v>
      </c>
      <c r="E41" s="9" t="s">
        <v>155</v>
      </c>
      <c r="F41" s="9" t="s">
        <v>154</v>
      </c>
      <c r="G41" s="2"/>
      <c r="H41" s="2">
        <v>3</v>
      </c>
      <c r="I41" s="2">
        <v>3</v>
      </c>
      <c r="J41" s="2">
        <v>4</v>
      </c>
      <c r="K41" s="2">
        <v>4</v>
      </c>
      <c r="L41" s="2">
        <v>3</v>
      </c>
      <c r="M41" s="2">
        <v>4</v>
      </c>
      <c r="N41" s="2">
        <v>1</v>
      </c>
      <c r="O41" s="2">
        <v>3</v>
      </c>
      <c r="P41" s="2">
        <v>1</v>
      </c>
      <c r="Q41" s="2">
        <v>4</v>
      </c>
      <c r="R41" s="2">
        <v>4</v>
      </c>
      <c r="S41" s="3"/>
      <c r="T41" s="3">
        <f t="shared" si="6"/>
        <v>3.1</v>
      </c>
      <c r="U41" s="3">
        <f t="shared" si="7"/>
        <v>3.1</v>
      </c>
      <c r="AA41" s="7"/>
    </row>
    <row r="42" spans="1:39" ht="120" x14ac:dyDescent="0.25">
      <c r="A42" s="1" t="s">
        <v>51</v>
      </c>
      <c r="B42" s="2">
        <v>1</v>
      </c>
      <c r="C42" s="9"/>
      <c r="D42" s="9" t="s">
        <v>52</v>
      </c>
      <c r="E42" s="9"/>
      <c r="F42" s="9" t="s">
        <v>153</v>
      </c>
      <c r="G42" s="2"/>
      <c r="H42" s="2">
        <v>4</v>
      </c>
      <c r="I42" s="2"/>
      <c r="J42" s="2">
        <v>4</v>
      </c>
      <c r="K42" s="2">
        <v>4</v>
      </c>
      <c r="L42" s="2">
        <v>4</v>
      </c>
      <c r="M42" s="2">
        <v>4</v>
      </c>
      <c r="N42" s="2">
        <v>1</v>
      </c>
      <c r="O42" s="2">
        <v>4</v>
      </c>
      <c r="P42" s="2">
        <v>3</v>
      </c>
      <c r="Q42" s="2">
        <v>4</v>
      </c>
      <c r="R42" s="2">
        <v>4</v>
      </c>
      <c r="S42" s="1"/>
      <c r="T42" s="3">
        <f t="shared" si="6"/>
        <v>3.6</v>
      </c>
      <c r="U42" s="1"/>
      <c r="AA42" s="7"/>
    </row>
    <row r="43" spans="1:39" ht="45" x14ac:dyDescent="0.25">
      <c r="A43" s="1" t="s">
        <v>130</v>
      </c>
      <c r="B43" s="2">
        <v>1</v>
      </c>
      <c r="C43" s="2" t="s">
        <v>74</v>
      </c>
      <c r="D43" s="2"/>
      <c r="E43" s="2" t="s">
        <v>158</v>
      </c>
      <c r="F43" s="2" t="s">
        <v>75</v>
      </c>
      <c r="G43" s="2">
        <v>2</v>
      </c>
      <c r="H43" s="12"/>
      <c r="I43" s="2">
        <v>3</v>
      </c>
      <c r="J43" s="2">
        <v>4</v>
      </c>
      <c r="K43" s="2">
        <v>2</v>
      </c>
      <c r="L43" s="2">
        <v>1</v>
      </c>
      <c r="M43" s="2">
        <v>3</v>
      </c>
      <c r="N43" s="2">
        <v>1</v>
      </c>
      <c r="O43" s="2">
        <v>1</v>
      </c>
      <c r="P43" s="2">
        <v>1</v>
      </c>
      <c r="Q43" s="2">
        <v>3</v>
      </c>
      <c r="R43" s="2">
        <v>1</v>
      </c>
      <c r="S43" s="3">
        <f>(G43+SUM(J43:R43))/L$1</f>
        <v>1.9</v>
      </c>
      <c r="T43" s="3"/>
      <c r="U43" s="3">
        <f>(I43+SUM(J43:R43))/L$1</f>
        <v>2</v>
      </c>
      <c r="AA43" s="7"/>
    </row>
    <row r="44" spans="1:39" ht="45" x14ac:dyDescent="0.25">
      <c r="A44" s="1" t="s">
        <v>47</v>
      </c>
      <c r="B44" s="2">
        <v>1</v>
      </c>
      <c r="C44" s="9" t="s">
        <v>48</v>
      </c>
      <c r="D44" s="12"/>
      <c r="E44" s="2" t="s">
        <v>158</v>
      </c>
      <c r="F44" s="9" t="s">
        <v>72</v>
      </c>
      <c r="G44" s="2">
        <v>2</v>
      </c>
      <c r="H44" s="2"/>
      <c r="I44" s="2">
        <v>4</v>
      </c>
      <c r="J44" s="2">
        <v>4</v>
      </c>
      <c r="K44" s="2">
        <v>2</v>
      </c>
      <c r="L44" s="2">
        <v>1</v>
      </c>
      <c r="M44" s="2">
        <v>2</v>
      </c>
      <c r="N44" s="2">
        <v>1</v>
      </c>
      <c r="O44" s="2">
        <v>1</v>
      </c>
      <c r="P44" s="2">
        <v>1</v>
      </c>
      <c r="Q44" s="2">
        <v>1</v>
      </c>
      <c r="R44" s="2">
        <v>1</v>
      </c>
      <c r="S44" s="3">
        <f>(G44+SUM(J44:R44))/L$1</f>
        <v>1.6</v>
      </c>
      <c r="T44" s="3"/>
      <c r="U44" s="3">
        <f>(I44+SUM(J44:R44))/L$1</f>
        <v>1.8</v>
      </c>
      <c r="AA44" s="7"/>
    </row>
    <row r="45" spans="1:39" ht="45" x14ac:dyDescent="0.25">
      <c r="A45" s="1" t="s">
        <v>76</v>
      </c>
      <c r="B45" s="2">
        <v>1</v>
      </c>
      <c r="C45" s="2" t="s">
        <v>77</v>
      </c>
      <c r="D45" s="2"/>
      <c r="E45" s="2" t="s">
        <v>158</v>
      </c>
      <c r="F45" s="2" t="s">
        <v>78</v>
      </c>
      <c r="G45" s="2">
        <v>3</v>
      </c>
      <c r="H45" s="12"/>
      <c r="I45" s="2">
        <v>3</v>
      </c>
      <c r="J45" s="2">
        <v>4</v>
      </c>
      <c r="K45" s="2">
        <v>2</v>
      </c>
      <c r="L45" s="2">
        <v>1</v>
      </c>
      <c r="M45" s="2">
        <v>2</v>
      </c>
      <c r="N45" s="2">
        <v>1</v>
      </c>
      <c r="O45" s="2">
        <v>1</v>
      </c>
      <c r="P45" s="2">
        <v>1</v>
      </c>
      <c r="Q45" s="2">
        <v>3</v>
      </c>
      <c r="R45" s="2">
        <v>1</v>
      </c>
      <c r="S45" s="3">
        <f>(G45+SUM(J45:R45))/L$1</f>
        <v>1.9</v>
      </c>
      <c r="T45" s="3"/>
      <c r="U45" s="3">
        <f>(I45+SUM(J45:R45))/L$1</f>
        <v>1.9</v>
      </c>
      <c r="AA45" s="7"/>
    </row>
    <row r="46" spans="1:39" x14ac:dyDescent="0.25">
      <c r="B46" s="7">
        <f>SUM(B4:B45)</f>
        <v>42</v>
      </c>
      <c r="AA46" s="7"/>
    </row>
    <row r="49" spans="3:25" ht="45" x14ac:dyDescent="0.25">
      <c r="C49" s="1"/>
      <c r="D49" s="2"/>
      <c r="E49" s="27" t="s">
        <v>57</v>
      </c>
      <c r="F49" s="27" t="s">
        <v>105</v>
      </c>
    </row>
    <row r="50" spans="3:25" x14ac:dyDescent="0.25">
      <c r="C50" s="9"/>
      <c r="D50" s="2"/>
      <c r="E50" s="28"/>
      <c r="F50" s="28"/>
      <c r="Y50" s="14"/>
    </row>
    <row r="51" spans="3:25" ht="75" x14ac:dyDescent="0.25">
      <c r="C51" s="9"/>
      <c r="D51" s="2"/>
      <c r="E51" s="27" t="s">
        <v>84</v>
      </c>
      <c r="F51" s="27" t="s">
        <v>104</v>
      </c>
      <c r="Y51" s="14"/>
    </row>
    <row r="52" spans="3:25" x14ac:dyDescent="0.25">
      <c r="C52" s="9"/>
      <c r="D52" s="2"/>
      <c r="E52" s="28"/>
      <c r="F52" s="28"/>
      <c r="Y52" s="14"/>
    </row>
    <row r="53" spans="3:25" ht="30" x14ac:dyDescent="0.25">
      <c r="C53" s="9"/>
      <c r="D53" s="2"/>
      <c r="E53" s="28"/>
      <c r="F53" s="27" t="s">
        <v>103</v>
      </c>
      <c r="Y53" s="14"/>
    </row>
    <row r="54" spans="3:25" x14ac:dyDescent="0.25">
      <c r="C54" s="20"/>
      <c r="D54" s="2"/>
      <c r="E54" s="28"/>
      <c r="F54" s="28"/>
      <c r="Y54" s="14"/>
    </row>
    <row r="55" spans="3:25" ht="30" x14ac:dyDescent="0.25">
      <c r="C55" s="20"/>
      <c r="D55" s="2"/>
      <c r="E55" s="28"/>
      <c r="F55" s="27" t="s">
        <v>102</v>
      </c>
      <c r="Y55" s="14"/>
    </row>
    <row r="56" spans="3:25" x14ac:dyDescent="0.25">
      <c r="C56" s="20"/>
      <c r="D56" s="2"/>
      <c r="E56" s="28"/>
      <c r="F56" s="28"/>
      <c r="Y56" s="14"/>
    </row>
    <row r="57" spans="3:25" ht="30" x14ac:dyDescent="0.25">
      <c r="C57" s="20"/>
      <c r="D57" s="2"/>
      <c r="E57" s="28"/>
      <c r="F57" s="27" t="s">
        <v>101</v>
      </c>
      <c r="Y57" s="14"/>
    </row>
    <row r="58" spans="3:25" x14ac:dyDescent="0.25">
      <c r="C58" s="20"/>
      <c r="Y58" s="21"/>
    </row>
    <row r="59" spans="3:25" x14ac:dyDescent="0.25">
      <c r="C59" s="20"/>
    </row>
    <row r="60" spans="3:25" x14ac:dyDescent="0.25">
      <c r="C60"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8BF4E-BB95-43E5-9A3C-FBF9DA9D240E}">
  <dimension ref="A1"/>
  <sheetViews>
    <sheetView workbookViewId="0">
      <selection activeCell="N24" sqref="N2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05A0C0D95FAB4FA9ED639E57DA25BF" ma:contentTypeVersion="9" ma:contentTypeDescription="Creare un nuovo documento." ma:contentTypeScope="" ma:versionID="16947dc72053ee417114c0875a6ed968">
  <xsd:schema xmlns:xsd="http://www.w3.org/2001/XMLSchema" xmlns:xs="http://www.w3.org/2001/XMLSchema" xmlns:p="http://schemas.microsoft.com/office/2006/metadata/properties" xmlns:ns2="7ea0281c-4297-4e6b-af80-96b9781eb6eb" xmlns:ns3="8e6b5b6c-e01f-405b-b73c-a021a363f154" targetNamespace="http://schemas.microsoft.com/office/2006/metadata/properties" ma:root="true" ma:fieldsID="8cb17a4a8157d14424facc5be01e7792" ns2:_="" ns3:_="">
    <xsd:import namespace="7ea0281c-4297-4e6b-af80-96b9781eb6eb"/>
    <xsd:import namespace="8e6b5b6c-e01f-405b-b73c-a021a363f1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a0281c-4297-4e6b-af80-96b9781eb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6b5b6c-e01f-405b-b73c-a021a363f154"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BAACDF-8B21-46AC-ADAD-3E8CA2FFC54F}"/>
</file>

<file path=customXml/itemProps2.xml><?xml version="1.0" encoding="utf-8"?>
<ds:datastoreItem xmlns:ds="http://schemas.openxmlformats.org/officeDocument/2006/customXml" ds:itemID="{4E2E9A1E-0F67-465A-876F-6D6387B9A6DC}"/>
</file>

<file path=customXml/itemProps3.xml><?xml version="1.0" encoding="utf-8"?>
<ds:datastoreItem xmlns:ds="http://schemas.openxmlformats.org/officeDocument/2006/customXml" ds:itemID="{623829D1-95E5-40A0-92E1-DC17D2A21B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segreteria</dc:creator>
  <cp:lastModifiedBy>Marco Ripani</cp:lastModifiedBy>
  <dcterms:created xsi:type="dcterms:W3CDTF">2020-04-15T06:07:00Z</dcterms:created>
  <dcterms:modified xsi:type="dcterms:W3CDTF">2020-05-17T17:43:44Z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0x0101000005A0C0D95FAB4FA9ED639E57DA25BF</vt:lpwstr>
  </property>
</Properties>
</file>